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65521" windowWidth="11985" windowHeight="7920" tabRatio="746" activeTab="0"/>
  </bookViews>
  <sheets>
    <sheet name="FIRSTBUD" sheetId="1" r:id="rId1"/>
    <sheet name="ENTRBUD" sheetId="2" r:id="rId2"/>
    <sheet name="CHKLST" sheetId="3" r:id="rId3"/>
    <sheet name="F &amp; A Calculation" sheetId="4" r:id="rId4"/>
  </sheets>
  <externalReferences>
    <externalReference r:id="rId7"/>
  </externalReferences>
  <definedNames>
    <definedName name="base" localSheetId="0">'FIRSTBUD'!#REF!</definedName>
    <definedName name="col" localSheetId="0">'FIRSTBUD'!#REF!</definedName>
    <definedName name="CombDirectTotal">'ENTRBUD'!$G$21</definedName>
    <definedName name="CombIndirect">'CHKLST'!#REF!</definedName>
    <definedName name="effort" localSheetId="0">'FIRSTBUD'!$E$7</definedName>
    <definedName name="FirstAltTotal">'FIRSTBUD'!$I$32</definedName>
    <definedName name="FirstConsultTotal">'FIRSTBUD'!$I$16</definedName>
    <definedName name="FirstEquipTotal">'FIRSTBUD'!$I$19</definedName>
    <definedName name="FirstIndirect">'CHKLST'!$N$43</definedName>
    <definedName name="FirstInptTotal">'FIRSTBUD'!$I$29</definedName>
    <definedName name="FirstOtrTotal">'FIRSTBUD'!$I$37</definedName>
    <definedName name="FirstOutptTotal">'FIRSTBUD'!$I$30</definedName>
    <definedName name="FirstPersonTotal">'FIRSTBUD'!$G$14</definedName>
    <definedName name="FirstSubcDirect">'FIRSTBUD'!$I$39</definedName>
    <definedName name="FirstSubcIDC">'FIRSTBUD'!$I$40</definedName>
    <definedName name="FirstSubtotal">'FIRSTBUD'!$I$38</definedName>
    <definedName name="FirstSupplTotal">'FIRSTBUD'!$I$26</definedName>
    <definedName name="FirstTotalDirect">'FIRSTBUD'!$I$41</definedName>
    <definedName name="FirstTravTotal">'FIRSTBUD'!$I$28</definedName>
    <definedName name="fy" localSheetId="0">'FIRSTBUD'!#REF!</definedName>
    <definedName name="mnths" localSheetId="0">'FIRSTBUD'!$D$7</definedName>
    <definedName name="_xlnm.Print_Area" localSheetId="2">'CHKLST'!$A$1:$P$56</definedName>
    <definedName name="_xlnm.Print_Area" localSheetId="1">'ENTRBUD'!$A$1:$G$42</definedName>
    <definedName name="_xlnm.Print_Area" localSheetId="3">'F &amp; A Calculation'!$A$1:$S$14</definedName>
    <definedName name="_xlnm.Print_Area" localSheetId="0">'FIRSTBUD'!$A$1:$I$44</definedName>
    <definedName name="Print_Area_MI">#REF!</definedName>
    <definedName name="Print_Titles_MI" localSheetId="3">'[1]FACE'!#REF!</definedName>
    <definedName name="Print_Titles_MI">#REF!</definedName>
    <definedName name="PRSALARY">#REF!</definedName>
    <definedName name="sdate" localSheetId="0">'FIRSTBUD'!$G$4</definedName>
  </definedNames>
  <calcPr fullCalcOnLoad="1"/>
</workbook>
</file>

<file path=xl/comments1.xml><?xml version="1.0" encoding="utf-8"?>
<comments xmlns="http://schemas.openxmlformats.org/spreadsheetml/2006/main">
  <authors>
    <author>Gwyn Calleen Kropp</author>
  </authors>
  <commentList>
    <comment ref="J7" authorId="0">
      <text>
        <r>
          <rPr>
            <b/>
            <sz val="9"/>
            <rFont val="Tahoma"/>
            <family val="2"/>
          </rPr>
          <t>Enter the fringe benefit rate into this cell.</t>
        </r>
      </text>
    </comment>
  </commentList>
</comments>
</file>

<file path=xl/comments4.xml><?xml version="1.0" encoding="utf-8"?>
<comments xmlns="http://schemas.openxmlformats.org/spreadsheetml/2006/main">
  <authors>
    <author>Aull, Robert</author>
  </authors>
  <commentList>
    <comment ref="G6" authorId="0">
      <text>
        <r>
          <rPr>
            <sz val="8"/>
            <rFont val="Tahoma"/>
            <family val="2"/>
          </rPr>
          <t>Tie these cells to the equipment cells on the first and five year budgets.</t>
        </r>
      </text>
    </comment>
    <comment ref="I6" authorId="0">
      <text>
        <r>
          <rPr>
            <sz val="8"/>
            <rFont val="Tahoma"/>
            <family val="2"/>
          </rPr>
          <t xml:space="preserve">Link these cells to both patient care cells per year in the five year budget.
</t>
        </r>
      </text>
    </comment>
    <comment ref="K6" authorId="0">
      <text>
        <r>
          <rPr>
            <sz val="8"/>
            <rFont val="Tahoma"/>
            <family val="2"/>
          </rPr>
          <t>Link these cells to that portion of the OTHER costs which reflect tuition and fees.  For outyears, either increase by 3% or enter actual costs in the cells manually.</t>
        </r>
      </text>
    </comment>
    <comment ref="M8" authorId="0">
      <text>
        <r>
          <rPr>
            <sz val="8"/>
            <rFont val="Tahoma"/>
            <family val="2"/>
          </rPr>
          <t xml:space="preserve">When a single sub exceeds 25K in the first year, link this cell </t>
        </r>
        <r>
          <rPr>
            <sz val="8"/>
            <rFont val="Tahoma"/>
            <family val="2"/>
          </rPr>
          <t xml:space="preserve">to the budget with a formula which subtracts the 25K: 
"=sum(FIRSTBUD!H42:H43)-25000"  </t>
        </r>
      </text>
    </comment>
    <comment ref="M9" authorId="0">
      <text>
        <r>
          <rPr>
            <sz val="8"/>
            <rFont val="Tahoma"/>
            <family val="2"/>
          </rPr>
          <t xml:space="preserve">When a single sub exceeds 25K after two or more years, link the cell (the year it first exceeds 25K) to the budget with a formula which subtracts the 25K from the total cost to date: 
"=sum(ENTRBUD!C18:D19)-25000"  </t>
        </r>
      </text>
    </comment>
    <comment ref="M10" authorId="0">
      <text>
        <r>
          <rPr>
            <sz val="8"/>
            <rFont val="Tahoma"/>
            <family val="2"/>
          </rPr>
          <t xml:space="preserve">When there is more than one sub, link these cell formulas to the actual subcontract budgets:
 "=sum(UMDA5YRC18:E18)-25000+sum(RGNSTRF5YRC18:E18)-25000"  
It is likely that one sub may exceed 25K in the first year, while another takes three years--the formulas are entered alone or together </t>
        </r>
        <r>
          <rPr>
            <b/>
            <sz val="8"/>
            <rFont val="Tahoma"/>
            <family val="2"/>
          </rPr>
          <t>in the year cell when each exceeds 25K.</t>
        </r>
      </text>
    </comment>
  </commentList>
</comments>
</file>

<file path=xl/sharedStrings.xml><?xml version="1.0" encoding="utf-8"?>
<sst xmlns="http://schemas.openxmlformats.org/spreadsheetml/2006/main" count="244" uniqueCount="159">
  <si>
    <t xml:space="preserve"> </t>
  </si>
  <si>
    <t>N/A</t>
  </si>
  <si>
    <t>x</t>
  </si>
  <si>
    <t>No</t>
  </si>
  <si>
    <t>=</t>
  </si>
  <si>
    <t xml:space="preserve">           DETAILED BUDGET FOR INITIAL BUDGET PERIOD        </t>
  </si>
  <si>
    <t xml:space="preserve">            DIRECT COSTS ONLY       </t>
  </si>
  <si>
    <t>%</t>
  </si>
  <si>
    <t>NAME</t>
  </si>
  <si>
    <t>ROLE ON PROJECT</t>
  </si>
  <si>
    <t>SALARY   REQUESTED</t>
  </si>
  <si>
    <t>FRINGE    BENEFITS</t>
  </si>
  <si>
    <t>SUBTOTALS</t>
  </si>
  <si>
    <t xml:space="preserve">  </t>
  </si>
  <si>
    <t>INPATIENT</t>
  </si>
  <si>
    <t>OUTPATIENT</t>
  </si>
  <si>
    <t>DIRECT COSTS ONLY</t>
  </si>
  <si>
    <t xml:space="preserve">     BUDGET CATEGORY</t>
  </si>
  <si>
    <t>ADDITIONAL YEARS OF SUPPORT REQUESTED</t>
  </si>
  <si>
    <t>Inflation Factor:</t>
  </si>
  <si>
    <t>2nd</t>
  </si>
  <si>
    <t>3rd</t>
  </si>
  <si>
    <t>4th</t>
  </si>
  <si>
    <t>5th</t>
  </si>
  <si>
    <t>DIRECT</t>
  </si>
  <si>
    <t>JUSTIFICATION. Follow the budget justification instructions exactly.  Use continuation pages as needed.</t>
  </si>
  <si>
    <t>Yes. If "Yes,"</t>
  </si>
  <si>
    <t>All applications must indicate whether program income is anticipated during the period(s) for which grant support is requested.  If program income is</t>
  </si>
  <si>
    <t>anticipated, use the format below to reflect the amount and source(s).</t>
  </si>
  <si>
    <t>*Check appropriate box(es):</t>
  </si>
  <si>
    <t>Modified total direct cost base</t>
  </si>
  <si>
    <t>Page</t>
  </si>
  <si>
    <t>Yr 1</t>
  </si>
  <si>
    <t>Yr 2</t>
  </si>
  <si>
    <t>Yr 3</t>
  </si>
  <si>
    <t>Yr 4</t>
  </si>
  <si>
    <t>Yr 5</t>
  </si>
  <si>
    <t>Total</t>
  </si>
  <si>
    <t>Supplying the following information on F&amp;A costs is optional for forprofit organizations.)</t>
  </si>
  <si>
    <t>Period</t>
  </si>
  <si>
    <t>Budget</t>
  </si>
  <si>
    <t>Patient Care</t>
  </si>
  <si>
    <t>-</t>
  </si>
  <si>
    <t>Tuition &amp; Fees</t>
  </si>
  <si>
    <t>Capital Equipment</t>
  </si>
  <si>
    <t>Exemptions from Facilities &amp; Administrative Costs</t>
  </si>
  <si>
    <t>Modified Total Direct Costs</t>
  </si>
  <si>
    <t>Subcontract(s) &gt; 25K</t>
  </si>
  <si>
    <t>F&amp;A Rate</t>
  </si>
  <si>
    <t>Total F&amp;A Costs</t>
  </si>
  <si>
    <t>Total Direct Costs</t>
  </si>
  <si>
    <t>Form Page 4</t>
  </si>
  <si>
    <t xml:space="preserve">  PHS 398 (Rev. 05/01)</t>
  </si>
  <si>
    <r>
      <t xml:space="preserve">  DOLLAR AMOUNT REQUESTED </t>
    </r>
    <r>
      <rPr>
        <i/>
        <sz val="8"/>
        <rFont val="Arial"/>
        <family val="2"/>
      </rPr>
      <t>(omit cents)</t>
    </r>
  </si>
  <si>
    <t xml:space="preserve"> SBIR/STTR Only: FIXED FEE REQUESTED</t>
  </si>
  <si>
    <r>
      <t xml:space="preserve">Principal Investigator/Program Director </t>
    </r>
    <r>
      <rPr>
        <i/>
        <sz val="9"/>
        <rFont val="arial"/>
        <family val="2"/>
      </rPr>
      <t>(Last, first, middle):</t>
    </r>
  </si>
  <si>
    <r>
      <t xml:space="preserve">  PERSONNEL </t>
    </r>
    <r>
      <rPr>
        <i/>
        <sz val="9"/>
        <rFont val="arial"/>
        <family val="2"/>
      </rPr>
      <t>(Applicant organization only)</t>
    </r>
  </si>
  <si>
    <t xml:space="preserve">                                                                                                                                                              TOTAL</t>
  </si>
  <si>
    <t xml:space="preserve">                        THROUGH               </t>
  </si>
  <si>
    <t>EFFORT             ON                     PROJECT</t>
  </si>
  <si>
    <t>INST.                       BASE                       SALARY</t>
  </si>
  <si>
    <r>
      <t xml:space="preserve">TYPE    APPT. </t>
    </r>
    <r>
      <rPr>
        <i/>
        <sz val="9"/>
        <rFont val="arial"/>
        <family val="2"/>
      </rPr>
      <t>(months)</t>
    </r>
  </si>
  <si>
    <t>Principal Investigator</t>
  </si>
  <si>
    <t xml:space="preserve"> PATIENT CARE COSTS</t>
  </si>
  <si>
    <t xml:space="preserve"> CONSULTANT COSTS</t>
  </si>
  <si>
    <r>
      <t xml:space="preserve"> EQUIPMENT</t>
    </r>
    <r>
      <rPr>
        <i/>
        <sz val="9"/>
        <rFont val="arial"/>
        <family val="2"/>
      </rPr>
      <t xml:space="preserve"> (Itemize)</t>
    </r>
  </si>
  <si>
    <r>
      <t xml:space="preserve"> SUPPLIES</t>
    </r>
    <r>
      <rPr>
        <i/>
        <sz val="9"/>
        <rFont val="arial"/>
        <family val="2"/>
      </rPr>
      <t xml:space="preserve"> (Itemize by category)</t>
    </r>
  </si>
  <si>
    <t xml:space="preserve"> TRAVEL</t>
  </si>
  <si>
    <r>
      <t xml:space="preserve"> ALTERATIONS AND RENOVATIONS </t>
    </r>
    <r>
      <rPr>
        <i/>
        <sz val="9"/>
        <rFont val="arial"/>
        <family val="2"/>
      </rPr>
      <t>(Itemize by category)</t>
    </r>
  </si>
  <si>
    <r>
      <t xml:space="preserve"> OTHER EXPENSES </t>
    </r>
    <r>
      <rPr>
        <i/>
        <sz val="9"/>
        <rFont val="arial"/>
        <family val="2"/>
      </rPr>
      <t>(Itemize by category)</t>
    </r>
  </si>
  <si>
    <t xml:space="preserve"> FROM        </t>
  </si>
  <si>
    <t xml:space="preserve"> DIRECT COSTS</t>
  </si>
  <si>
    <t xml:space="preserve"> FACILITIES AND ADMINISTRATION COSTS</t>
  </si>
  <si>
    <t xml:space="preserve"> SUBTOTAL DIRECT COSTS FOR INITIAL BUDGET PERIOD</t>
  </si>
  <si>
    <t xml:space="preserve"> CONSORTIUM/CONTRACTUAL</t>
  </si>
  <si>
    <t xml:space="preserve"> COSTS</t>
  </si>
  <si>
    <t xml:space="preserve">                   Page </t>
  </si>
  <si>
    <r>
      <t xml:space="preserve"> TOTAL DIRECT COSTS FOR INITIAL BUDGET PERIOD</t>
    </r>
    <r>
      <rPr>
        <i/>
        <sz val="12"/>
        <rFont val="Arial"/>
        <family val="2"/>
      </rPr>
      <t xml:space="preserve"> </t>
    </r>
    <r>
      <rPr>
        <i/>
        <sz val="9"/>
        <rFont val="arial"/>
        <family val="2"/>
      </rPr>
      <t>(Item 7a, Face Page)</t>
    </r>
  </si>
  <si>
    <t xml:space="preserve"> INPATIENT</t>
  </si>
  <si>
    <t xml:space="preserve"> OUTPATIENT</t>
  </si>
  <si>
    <r>
      <t xml:space="preserve">      Number pages consecutively at the bottom throughout the application. Do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use suffixes such as 3a, 3b.</t>
    </r>
  </si>
  <si>
    <t xml:space="preserve"> (from Form Page 4)</t>
  </si>
  <si>
    <t xml:space="preserve"> EQUIPMENT</t>
  </si>
  <si>
    <t xml:space="preserve"> SUPPLIES</t>
  </si>
  <si>
    <t xml:space="preserve"> OTHER EXPENSES</t>
  </si>
  <si>
    <t xml:space="preserve"> SUBTOTAL DIRECT COSTS</t>
  </si>
  <si>
    <t xml:space="preserve"> TOTAL DIRECT COSTS</t>
  </si>
  <si>
    <t>Form Page 5</t>
  </si>
  <si>
    <t>BUDGET FOR ENTIRE PROPOSED PROJECT PERIOD</t>
  </si>
  <si>
    <t>CONSORTIUM/ CONTRACTUAL COSTS</t>
  </si>
  <si>
    <t xml:space="preserve">    TOTALS</t>
  </si>
  <si>
    <t>SBIR/STTR Only: Total Fixed Fee Requested for Entire Proposed Phase II Period</t>
  </si>
  <si>
    <t xml:space="preserve">  (Add Total Fixed Fee amount to "Total direct costs for entire proposed project period" above and Total F&amp;A/indirect costs</t>
  </si>
  <si>
    <t xml:space="preserve">  from Checklist Form Page, and enter these as "Costs Requested for Proposed Period of Support on Face Page, Item 8b.)</t>
  </si>
  <si>
    <r>
      <t xml:space="preserve"> TOTAL DIRECT COSTS FOR ENTIRE PROPOSED PROJECT PERIOD</t>
    </r>
    <r>
      <rPr>
        <i/>
        <sz val="11.5"/>
        <rFont val="Arial"/>
        <family val="2"/>
      </rPr>
      <t xml:space="preserve"> (Item 8a, Face Page)</t>
    </r>
  </si>
  <si>
    <t xml:space="preserve">      F&amp;A</t>
  </si>
  <si>
    <r>
      <t xml:space="preserve"> SBIR/STTR Only                         </t>
    </r>
    <r>
      <rPr>
        <b/>
        <sz val="12.5"/>
        <color indexed="9"/>
        <rFont val="Arial"/>
        <family val="2"/>
      </rPr>
      <t>I</t>
    </r>
    <r>
      <rPr>
        <b/>
        <sz val="12.5"/>
        <rFont val="Arial"/>
        <family val="2"/>
      </rPr>
      <t>Fixed Fee Requested</t>
    </r>
  </si>
  <si>
    <t>PATIENT     CARE        COSTS</t>
  </si>
  <si>
    <t>INITIAL BUDGET    PERIOD</t>
  </si>
  <si>
    <r>
      <t xml:space="preserve"> PERSONNEL:   </t>
    </r>
    <r>
      <rPr>
        <i/>
        <sz val="9.5"/>
        <rFont val="Arial"/>
        <family val="2"/>
      </rPr>
      <t xml:space="preserve">Salary and fringe </t>
    </r>
    <r>
      <rPr>
        <i/>
        <sz val="9.5"/>
        <color indexed="9"/>
        <rFont val="Arial"/>
        <family val="2"/>
      </rPr>
      <t>I</t>
    </r>
    <r>
      <rPr>
        <i/>
        <sz val="9.5"/>
        <rFont val="Arial"/>
        <family val="2"/>
      </rPr>
      <t xml:space="preserve">benefits. Applicant organization          </t>
    </r>
    <r>
      <rPr>
        <i/>
        <sz val="9.5"/>
        <color indexed="9"/>
        <rFont val="Arial"/>
        <family val="2"/>
      </rPr>
      <t>I</t>
    </r>
    <r>
      <rPr>
        <i/>
        <sz val="9.5"/>
        <rFont val="Arial"/>
        <family val="2"/>
      </rPr>
      <t>only.</t>
    </r>
  </si>
  <si>
    <r>
      <t xml:space="preserve">  Number pages consecutively at the bottom throughout the application. Do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use suffixes such as 3a, 3b.</t>
    </r>
  </si>
  <si>
    <t xml:space="preserve">                              Page</t>
  </si>
  <si>
    <r>
      <t xml:space="preserve">  ALTERATIONS AND     </t>
    </r>
    <r>
      <rPr>
        <sz val="9.5"/>
        <color indexed="9"/>
        <rFont val="Arial"/>
        <family val="2"/>
      </rPr>
      <t>ii</t>
    </r>
    <r>
      <rPr>
        <sz val="9.5"/>
        <rFont val="Arial"/>
        <family val="2"/>
      </rPr>
      <t>RENOVATIONS</t>
    </r>
  </si>
  <si>
    <r>
      <t xml:space="preserve">2.  ASSURANCES/CERTIFICATIONS </t>
    </r>
    <r>
      <rPr>
        <b/>
        <i/>
        <sz val="11"/>
        <rFont val="Arial"/>
        <family val="2"/>
      </rPr>
      <t>(See instructions.)</t>
    </r>
  </si>
  <si>
    <r>
      <t xml:space="preserve">3. FACILITIES AND ADMINISTRATION COSTS (F&amp;A)/ INDIRECT COSTS. </t>
    </r>
    <r>
      <rPr>
        <sz val="11"/>
        <rFont val="Arial"/>
        <family val="2"/>
      </rPr>
      <t>See specific instructions.</t>
    </r>
  </si>
  <si>
    <r>
      <t xml:space="preserve"> TYPE OF APPLICATION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(Check all that apply.)</t>
    </r>
  </si>
  <si>
    <t xml:space="preserve">  SUPPLEMENT to grant number:</t>
  </si>
  <si>
    <t xml:space="preserve">  CHANGE of principal investigator/program director.</t>
  </si>
  <si>
    <t xml:space="preserve">  Name of former principal investigator/program director:</t>
  </si>
  <si>
    <t xml:space="preserve">  (This application is for additional funds to supplement a currently funded grant.)</t>
  </si>
  <si>
    <t xml:space="preserve"> REVISION of application number:</t>
  </si>
  <si>
    <t xml:space="preserve"> COMPETING CONTINUATION of grant number:</t>
  </si>
  <si>
    <t xml:space="preserve"> (This application replaces a prior unfunded version of a new, competing continuation, or supplemental application.)</t>
  </si>
  <si>
    <t xml:space="preserve"> (This application is to extend a funded grant beyond its current project period.)</t>
  </si>
  <si>
    <t>SBIR Phase II:  SBIR Phase I Grant No.</t>
  </si>
  <si>
    <r>
      <t xml:space="preserve">  NEW application.  </t>
    </r>
    <r>
      <rPr>
        <i/>
        <sz val="10.5"/>
        <rFont val="Arial"/>
        <family val="2"/>
      </rPr>
      <t>(This application is being submitted to the PHS for the first time.)</t>
    </r>
  </si>
  <si>
    <t xml:space="preserve">           SBIR Phase I</t>
  </si>
  <si>
    <t xml:space="preserve">          STTR Phase I</t>
  </si>
  <si>
    <t>STTR Phase II: STTR Phase I Grant No.</t>
  </si>
  <si>
    <t>FRINGE RATE</t>
  </si>
  <si>
    <r>
      <t xml:space="preserve">1. PROGRAM INCOME </t>
    </r>
    <r>
      <rPr>
        <b/>
        <i/>
        <sz val="11.5"/>
        <rFont val="Arial"/>
        <family val="2"/>
      </rPr>
      <t>(See instructions.)</t>
    </r>
  </si>
  <si>
    <t xml:space="preserve">CHECKLIST </t>
  </si>
  <si>
    <t xml:space="preserve">                 Budget Period</t>
  </si>
  <si>
    <t xml:space="preserve">                                    Anticipated Amount</t>
  </si>
  <si>
    <t xml:space="preserve">  FOREIGN application or significant foreign component.</t>
  </si>
  <si>
    <t xml:space="preserve">   PHS 398 (Rev. 05/01)</t>
  </si>
  <si>
    <t xml:space="preserve">   4. SMOKE-FREE WORKPLACE</t>
  </si>
  <si>
    <t xml:space="preserve">      No Facilities and Administration Costs Requested.</t>
  </si>
  <si>
    <r>
      <t xml:space="preserve">CALCULATION* </t>
    </r>
    <r>
      <rPr>
        <i/>
        <sz val="11"/>
        <rFont val="Arial"/>
        <family val="2"/>
      </rPr>
      <t xml:space="preserve"> (The entire grant application, including the Checklist, will be reproduced and provided to peer reviewers as confidential information.</t>
    </r>
  </si>
  <si>
    <t xml:space="preserve"> a.  Initial budget period:</t>
  </si>
  <si>
    <t xml:space="preserve"> b.  02 year</t>
  </si>
  <si>
    <t xml:space="preserve"> c.  03 year</t>
  </si>
  <si>
    <t xml:space="preserve"> d.  04 year</t>
  </si>
  <si>
    <t xml:space="preserve"> e.  05 year</t>
  </si>
  <si>
    <t xml:space="preserve">Amount of base:  $    </t>
  </si>
  <si>
    <t xml:space="preserve"> x Rate applied</t>
  </si>
  <si>
    <t xml:space="preserve">Checklist Form Page    </t>
  </si>
  <si>
    <r>
      <t xml:space="preserve">                 Other base</t>
    </r>
    <r>
      <rPr>
        <i/>
        <sz val="10"/>
        <rFont val="Arial"/>
        <family val="2"/>
      </rPr>
      <t xml:space="preserve"> (Explain)</t>
    </r>
  </si>
  <si>
    <t xml:space="preserve">        Previously reported</t>
  </si>
  <si>
    <t xml:space="preserve">        Not previously reported</t>
  </si>
  <si>
    <t xml:space="preserve">                No  (The response to this question has no impact on the review or funding of this application.)</t>
  </si>
  <si>
    <t xml:space="preserve">                              Source(s)</t>
  </si>
  <si>
    <t xml:space="preserve">SBIR Fast Track  </t>
  </si>
  <si>
    <t xml:space="preserve">STTR Fast Track </t>
  </si>
  <si>
    <t xml:space="preserve">  DHHS Agreement dated:</t>
  </si>
  <si>
    <t xml:space="preserve">  DHHS Agreement being negotiated with</t>
  </si>
  <si>
    <t xml:space="preserve">  No DHHS Agreement, but rate established with</t>
  </si>
  <si>
    <t xml:space="preserve">  Salary and wages base</t>
  </si>
  <si>
    <r>
      <t xml:space="preserve">Explanation </t>
    </r>
    <r>
      <rPr>
        <i/>
        <sz val="10.5"/>
        <rFont val="Arial"/>
        <family val="2"/>
      </rPr>
      <t>(Attach separate sheet, if necessary.)</t>
    </r>
    <r>
      <rPr>
        <sz val="10.5"/>
        <rFont val="Arial"/>
        <family val="2"/>
      </rPr>
      <t>:</t>
    </r>
  </si>
  <si>
    <r>
      <t xml:space="preserve">  Off-site, other special rate, or more than one rate involved</t>
    </r>
    <r>
      <rPr>
        <i/>
        <sz val="10.5"/>
        <rFont val="Arial"/>
        <family val="2"/>
      </rPr>
      <t xml:space="preserve"> (Explain)</t>
    </r>
  </si>
  <si>
    <t xml:space="preserve">       Regional Office.</t>
  </si>
  <si>
    <t xml:space="preserve"> % = F&amp;A costs             $</t>
  </si>
  <si>
    <t xml:space="preserve"> TOTAL F&amp;A Costs       $</t>
  </si>
  <si>
    <r>
      <t>Explanation of F&amp;A Costs</t>
    </r>
    <r>
      <rPr>
        <sz val="12"/>
        <rFont val="Arial"/>
        <family val="2"/>
      </rPr>
      <t>:</t>
    </r>
  </si>
  <si>
    <t>X</t>
  </si>
  <si>
    <t xml:space="preserve">X    </t>
  </si>
  <si>
    <r>
      <t xml:space="preserve">Principal Investigator/Program Director </t>
    </r>
    <r>
      <rPr>
        <i/>
        <sz val="9.5"/>
        <rFont val="Arial"/>
        <family val="2"/>
      </rPr>
      <t>(Last, first, middle):</t>
    </r>
  </si>
  <si>
    <r>
      <t xml:space="preserve">Principal Investigator/Program Director </t>
    </r>
    <r>
      <rPr>
        <i/>
        <sz val="11"/>
        <rFont val="Arial"/>
        <family val="2"/>
      </rPr>
      <t>(Last, first, middle):</t>
    </r>
  </si>
  <si>
    <t>DHHS Agreement dated: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</si>
</sst>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\ h:mm"/>
    <numFmt numFmtId="166" formatCode="General_)"/>
    <numFmt numFmtId="167" formatCode="dd\-mmm\-yy_)"/>
    <numFmt numFmtId="168" formatCode="hh:mm\ AM/PM_)"/>
    <numFmt numFmtId="169" formatCode="0.00_)"/>
    <numFmt numFmtId="170" formatCode="0_)"/>
    <numFmt numFmtId="171" formatCode="0.0_)"/>
    <numFmt numFmtId="172" formatCode="&quot;$&quot;#,##0.;[Red]\(&quot;$&quot;#,##0."/>
    <numFmt numFmtId="173" formatCode="mmddyy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yy/mm/dd"/>
    <numFmt numFmtId="179" formatCode="0.0"/>
    <numFmt numFmtId="180" formatCode="#,##0._);\(#,##0.\)"/>
    <numFmt numFmtId="181" formatCode="#,##0.\);\(#,##0.\)"/>
    <numFmt numFmtId="182" formatCode="#,##0.;\(#,##0.\)"/>
    <numFmt numFmtId="183" formatCode="#,##0.00;\(#,##0.\)"/>
    <numFmt numFmtId="184" formatCode="#,##0.;\(#,##0\)"/>
    <numFmt numFmtId="185" formatCode="&quot;$&quot;#,##0;[Red]\(&quot;$&quot;#,##0\)"/>
    <numFmt numFmtId="186" formatCode="&quot;$&quot;#,##0.;[Red]\(&quot;$&quot;#,##0\)"/>
    <numFmt numFmtId="187" formatCode="#,##0.\);[Red]\(#,##0.\)"/>
    <numFmt numFmtId="188" formatCode="#,##0\);[Red]\(#,##0.\)"/>
    <numFmt numFmtId="189" formatCode="#,##0.;[Red]\(#,##0.\)"/>
    <numFmt numFmtId="190" formatCode="hh:mm:ss\ AM/PM"/>
    <numFmt numFmtId="191" formatCode="#,##0."/>
    <numFmt numFmtId="192" formatCode="00"/>
    <numFmt numFmtId="193" formatCode="mm/dd/yy\ h:mm:ss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$&quot;#,##0"/>
    <numFmt numFmtId="199" formatCode="&quot;$&quot;#,##0.0_);[Red]\(&quot;$&quot;#,##0.0\)"/>
    <numFmt numFmtId="200" formatCode="0.000"/>
    <numFmt numFmtId="201" formatCode="#,##0._);[Red]\(#,##0.\)"/>
    <numFmt numFmtId="202" formatCode="#,##0.\ ;[Red]\(#,##0\)"/>
    <numFmt numFmtId="203" formatCode="&quot;$&quot;#,##0.0"/>
    <numFmt numFmtId="204" formatCode="&quot;$&quot;#,##0.00"/>
    <numFmt numFmtId="205" formatCode="\1\2\5"/>
    <numFmt numFmtId="206" formatCode="0,"/>
    <numFmt numFmtId="207" formatCode="#,##0,\1\2\5"/>
  </numFmts>
  <fonts count="14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Geneva"/>
      <family val="0"/>
    </font>
    <font>
      <sz val="9"/>
      <name val="Geneva"/>
      <family val="0"/>
    </font>
    <font>
      <sz val="10"/>
      <name val="Helvetica"/>
      <family val="0"/>
    </font>
    <font>
      <sz val="8"/>
      <name val="Tms Rmn"/>
      <family val="0"/>
    </font>
    <font>
      <sz val="8"/>
      <name val="Helvetica"/>
      <family val="2"/>
    </font>
    <font>
      <sz val="8"/>
      <color indexed="8"/>
      <name val="Helvetica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sz val="10"/>
      <color indexed="10"/>
      <name val="MS Sans Serif"/>
      <family val="2"/>
    </font>
    <font>
      <b/>
      <sz val="10"/>
      <color indexed="10"/>
      <name val="Geneva"/>
      <family val="0"/>
    </font>
    <font>
      <u val="single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12"/>
      <color indexed="12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2"/>
      <color indexed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18"/>
      <name val="Arial"/>
      <family val="2"/>
    </font>
    <font>
      <sz val="11.5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9"/>
      <color indexed="10"/>
      <name val="Arial"/>
      <family val="2"/>
    </font>
    <font>
      <b/>
      <sz val="13"/>
      <color indexed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i/>
      <sz val="12"/>
      <name val="Arial"/>
      <family val="2"/>
    </font>
    <font>
      <sz val="12"/>
      <color indexed="18"/>
      <name val="Arial"/>
      <family val="2"/>
    </font>
    <font>
      <i/>
      <u val="single"/>
      <sz val="6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10"/>
      <name val="Arial"/>
      <family val="2"/>
    </font>
    <font>
      <b/>
      <sz val="11.5"/>
      <name val="Arial"/>
      <family val="2"/>
    </font>
    <font>
      <sz val="11"/>
      <color indexed="14"/>
      <name val="Arial"/>
      <family val="2"/>
    </font>
    <font>
      <b/>
      <sz val="10"/>
      <color indexed="18"/>
      <name val="Arial"/>
      <family val="2"/>
    </font>
    <font>
      <b/>
      <sz val="10"/>
      <color indexed="14"/>
      <name val="Arial"/>
      <family val="2"/>
    </font>
    <font>
      <sz val="8"/>
      <color indexed="18"/>
      <name val="Arial"/>
      <family val="2"/>
    </font>
    <font>
      <sz val="8"/>
      <color indexed="14"/>
      <name val="Arial"/>
      <family val="2"/>
    </font>
    <font>
      <i/>
      <sz val="8"/>
      <color indexed="10"/>
      <name val="Arial"/>
      <family val="2"/>
    </font>
    <font>
      <i/>
      <sz val="11"/>
      <name val="Arial"/>
      <family val="2"/>
    </font>
    <font>
      <i/>
      <sz val="11.5"/>
      <name val="Arial"/>
      <family val="2"/>
    </font>
    <font>
      <b/>
      <sz val="12.5"/>
      <name val="Arial"/>
      <family val="2"/>
    </font>
    <font>
      <b/>
      <sz val="12.5"/>
      <color indexed="9"/>
      <name val="Arial"/>
      <family val="2"/>
    </font>
    <font>
      <sz val="12.5"/>
      <name val="Arial"/>
      <family val="2"/>
    </font>
    <font>
      <sz val="14"/>
      <name val="Arial"/>
      <family val="2"/>
    </font>
    <font>
      <sz val="9.5"/>
      <color indexed="10"/>
      <name val="Arial"/>
      <family val="2"/>
    </font>
    <font>
      <sz val="9.5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i/>
      <sz val="9.5"/>
      <name val="Arial"/>
      <family val="2"/>
    </font>
    <font>
      <i/>
      <sz val="9.5"/>
      <color indexed="9"/>
      <name val="Arial"/>
      <family val="2"/>
    </font>
    <font>
      <sz val="9.5"/>
      <name val="Courier"/>
      <family val="3"/>
    </font>
    <font>
      <sz val="9.5"/>
      <color indexed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4"/>
      <name val="Arial"/>
      <family val="2"/>
    </font>
    <font>
      <sz val="16"/>
      <color indexed="18"/>
      <name val="Arial"/>
      <family val="2"/>
    </font>
    <font>
      <sz val="16"/>
      <color indexed="14"/>
      <name val="Arial"/>
      <family val="2"/>
    </font>
    <font>
      <sz val="16"/>
      <color indexed="10"/>
      <name val="Arial"/>
      <family val="2"/>
    </font>
    <font>
      <b/>
      <sz val="10"/>
      <color indexed="32"/>
      <name val="Arial"/>
      <family val="2"/>
    </font>
    <font>
      <b/>
      <i/>
      <sz val="11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sz val="14"/>
      <name val="Geneva"/>
      <family val="0"/>
    </font>
    <font>
      <b/>
      <sz val="10"/>
      <color indexed="10"/>
      <name val="Arial"/>
      <family val="2"/>
    </font>
    <font>
      <b/>
      <sz val="12"/>
      <color indexed="14"/>
      <name val="Arial"/>
      <family val="2"/>
    </font>
    <font>
      <b/>
      <i/>
      <sz val="11.5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sz val="12"/>
      <name val="Helvetica"/>
      <family val="2"/>
    </font>
    <font>
      <b/>
      <sz val="12"/>
      <color indexed="32"/>
      <name val="Arial"/>
      <family val="2"/>
    </font>
    <font>
      <b/>
      <sz val="12"/>
      <color indexed="39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.5"/>
      <color indexed="1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i/>
      <sz val="7"/>
      <color indexed="8"/>
      <name val="MS Sans Serif"/>
      <family val="0"/>
    </font>
    <font>
      <sz val="8"/>
      <color indexed="8"/>
      <name val="MS Sans Serif"/>
      <family val="0"/>
    </font>
    <font>
      <b/>
      <sz val="16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Courier"/>
      <family val="0"/>
    </font>
    <font>
      <sz val="11"/>
      <color indexed="8"/>
      <name val="Arial"/>
      <family val="0"/>
    </font>
    <font>
      <i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7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6" fillId="2" borderId="0" applyNumberFormat="0" applyBorder="0" applyAlignment="0" applyProtection="0"/>
    <xf numFmtId="0" fontId="126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1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7" fillId="14" borderId="0" applyNumberFormat="0" applyBorder="0" applyAlignment="0" applyProtection="0"/>
    <xf numFmtId="0" fontId="127" fillId="15" borderId="0" applyNumberFormat="0" applyBorder="0" applyAlignment="0" applyProtection="0"/>
    <xf numFmtId="0" fontId="127" fillId="16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27" fillId="19" borderId="0" applyNumberFormat="0" applyBorder="0" applyAlignment="0" applyProtection="0"/>
    <xf numFmtId="0" fontId="127" fillId="20" borderId="0" applyNumberFormat="0" applyBorder="0" applyAlignment="0" applyProtection="0"/>
    <xf numFmtId="0" fontId="127" fillId="21" borderId="0" applyNumberFormat="0" applyBorder="0" applyAlignment="0" applyProtection="0"/>
    <xf numFmtId="0" fontId="127" fillId="22" borderId="0" applyNumberFormat="0" applyBorder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27" fillId="25" borderId="0" applyNumberFormat="0" applyBorder="0" applyAlignment="0" applyProtection="0"/>
    <xf numFmtId="0" fontId="128" fillId="26" borderId="0" applyNumberFormat="0" applyBorder="0" applyAlignment="0" applyProtection="0"/>
    <xf numFmtId="0" fontId="129" fillId="27" borderId="1" applyNumberFormat="0" applyAlignment="0" applyProtection="0"/>
    <xf numFmtId="0" fontId="13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32" fillId="29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6" fillId="30" borderId="1" applyNumberFormat="0" applyAlignment="0" applyProtection="0"/>
    <xf numFmtId="0" fontId="137" fillId="0" borderId="6" applyNumberFormat="0" applyFill="0" applyAlignment="0" applyProtection="0"/>
    <xf numFmtId="0" fontId="138" fillId="31" borderId="0" applyNumberFormat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8" fillId="0" borderId="0" applyProtection="0">
      <alignment/>
    </xf>
    <xf numFmtId="0" fontId="0" fillId="32" borderId="7" applyNumberFormat="0" applyFont="0" applyAlignment="0" applyProtection="0"/>
    <xf numFmtId="0" fontId="139" fillId="27" borderId="8" applyNumberFormat="0" applyAlignment="0" applyProtection="0"/>
    <xf numFmtId="9" fontId="4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463">
    <xf numFmtId="166" fontId="0" fillId="0" borderId="0" xfId="0" applyAlignment="1">
      <alignment/>
    </xf>
    <xf numFmtId="0" fontId="8" fillId="0" borderId="0" xfId="60">
      <alignment/>
    </xf>
    <xf numFmtId="0" fontId="7" fillId="0" borderId="0" xfId="59">
      <alignment/>
      <protection/>
    </xf>
    <xf numFmtId="184" fontId="10" fillId="0" borderId="0" xfId="59" applyNumberFormat="1" applyFont="1" applyBorder="1">
      <alignment/>
      <protection/>
    </xf>
    <xf numFmtId="0" fontId="7" fillId="0" borderId="0" xfId="59" applyAlignment="1">
      <alignment/>
      <protection/>
    </xf>
    <xf numFmtId="0" fontId="7" fillId="0" borderId="0" xfId="59" applyAlignment="1">
      <alignment vertical="top"/>
      <protection/>
    </xf>
    <xf numFmtId="0" fontId="9" fillId="0" borderId="0" xfId="59" applyFont="1" applyAlignment="1">
      <alignment horizontal="right"/>
      <protection/>
    </xf>
    <xf numFmtId="0" fontId="15" fillId="0" borderId="0" xfId="57" applyBorder="1" applyAlignment="1">
      <alignment vertical="center"/>
      <protection/>
    </xf>
    <xf numFmtId="0" fontId="15" fillId="0" borderId="0" xfId="57">
      <alignment/>
      <protection/>
    </xf>
    <xf numFmtId="0" fontId="2" fillId="0" borderId="0" xfId="57" applyFont="1" applyBorder="1" applyAlignment="1">
      <alignment vertical="center"/>
      <protection/>
    </xf>
    <xf numFmtId="0" fontId="5" fillId="0" borderId="0" xfId="57" applyFont="1" applyBorder="1">
      <alignment/>
      <protection/>
    </xf>
    <xf numFmtId="0" fontId="15" fillId="0" borderId="0" xfId="57" applyBorder="1">
      <alignment/>
      <protection/>
    </xf>
    <xf numFmtId="0" fontId="11" fillId="0" borderId="0" xfId="60" applyFont="1" applyAlignment="1">
      <alignment/>
    </xf>
    <xf numFmtId="0" fontId="13" fillId="0" borderId="0" xfId="60" applyFont="1" applyBorder="1" applyAlignment="1">
      <alignment horizontal="centerContinuous"/>
    </xf>
    <xf numFmtId="0" fontId="13" fillId="0" borderId="10" xfId="60" applyFont="1" applyBorder="1" applyAlignment="1">
      <alignment/>
    </xf>
    <xf numFmtId="0" fontId="11" fillId="0" borderId="0" xfId="59" applyFont="1">
      <alignment/>
      <protection/>
    </xf>
    <xf numFmtId="0" fontId="7" fillId="0" borderId="11" xfId="59" applyFont="1" applyBorder="1" applyAlignment="1">
      <alignment horizontal="right" vertical="top" wrapText="1"/>
      <protection/>
    </xf>
    <xf numFmtId="0" fontId="9" fillId="0" borderId="0" xfId="60" applyFont="1" applyAlignment="1">
      <alignment/>
    </xf>
    <xf numFmtId="0" fontId="11" fillId="0" borderId="0" xfId="60" applyFont="1">
      <alignment/>
    </xf>
    <xf numFmtId="0" fontId="6" fillId="0" borderId="0" xfId="57" applyFont="1" applyBorder="1" applyAlignment="1">
      <alignment vertical="top"/>
      <protection/>
    </xf>
    <xf numFmtId="0" fontId="6" fillId="0" borderId="0" xfId="57" applyFont="1" applyBorder="1" applyAlignment="1">
      <alignment/>
      <protection/>
    </xf>
    <xf numFmtId="0" fontId="11" fillId="0" borderId="0" xfId="57" applyFont="1" applyBorder="1">
      <alignment/>
      <protection/>
    </xf>
    <xf numFmtId="0" fontId="12" fillId="0" borderId="0" xfId="57" applyFont="1">
      <alignment/>
      <protection/>
    </xf>
    <xf numFmtId="0" fontId="6" fillId="0" borderId="0" xfId="57" applyFont="1" applyBorder="1" applyAlignment="1">
      <alignment vertical="center"/>
      <protection/>
    </xf>
    <xf numFmtId="0" fontId="15" fillId="0" borderId="0" xfId="57" applyBorder="1" applyAlignment="1">
      <alignment vertical="top"/>
      <protection/>
    </xf>
    <xf numFmtId="0" fontId="8" fillId="0" borderId="0" xfId="60" applyAlignment="1">
      <alignment horizontal="centerContinuous" vertical="center"/>
    </xf>
    <xf numFmtId="10" fontId="16" fillId="0" borderId="12" xfId="59" applyNumberFormat="1" applyFont="1" applyBorder="1" applyAlignment="1" applyProtection="1">
      <alignment horizontal="center" vertical="center"/>
      <protection locked="0"/>
    </xf>
    <xf numFmtId="166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/>
    </xf>
    <xf numFmtId="166" fontId="20" fillId="0" borderId="0" xfId="0" applyFont="1" applyBorder="1" applyAlignment="1">
      <alignment/>
    </xf>
    <xf numFmtId="0" fontId="36" fillId="0" borderId="10" xfId="60" applyFont="1" applyBorder="1" applyAlignment="1" applyProtection="1">
      <alignment/>
      <protection locked="0"/>
    </xf>
    <xf numFmtId="3" fontId="20" fillId="0" borderId="0" xfId="60" applyNumberFormat="1" applyFont="1" applyAlignment="1">
      <alignment vertical="center"/>
    </xf>
    <xf numFmtId="3" fontId="37" fillId="0" borderId="0" xfId="60" applyNumberFormat="1" applyFont="1" applyAlignment="1" applyProtection="1">
      <alignment vertical="center"/>
      <protection locked="0"/>
    </xf>
    <xf numFmtId="3" fontId="37" fillId="0" borderId="0" xfId="60" applyNumberFormat="1" applyFont="1" applyAlignment="1" applyProtection="1">
      <alignment horizontal="right" vertical="center"/>
      <protection locked="0"/>
    </xf>
    <xf numFmtId="3" fontId="37" fillId="0" borderId="0" xfId="60" applyNumberFormat="1" applyFont="1" applyBorder="1" applyAlignment="1" applyProtection="1">
      <alignment vertical="center"/>
      <protection locked="0"/>
    </xf>
    <xf numFmtId="3" fontId="40" fillId="0" borderId="0" xfId="60" applyNumberFormat="1" applyFont="1" applyFill="1" applyBorder="1" applyAlignment="1" applyProtection="1">
      <alignment vertical="center"/>
      <protection/>
    </xf>
    <xf numFmtId="3" fontId="31" fillId="0" borderId="0" xfId="60" applyNumberFormat="1" applyFont="1" applyAlignment="1" applyProtection="1">
      <alignment vertical="center"/>
      <protection locked="0"/>
    </xf>
    <xf numFmtId="3" fontId="25" fillId="0" borderId="0" xfId="60" applyNumberFormat="1" applyFont="1" applyAlignment="1">
      <alignment vertical="center"/>
    </xf>
    <xf numFmtId="3" fontId="20" fillId="0" borderId="10" xfId="60" applyNumberFormat="1" applyFont="1" applyBorder="1" applyAlignment="1">
      <alignment vertical="center"/>
    </xf>
    <xf numFmtId="3" fontId="22" fillId="0" borderId="10" xfId="60" applyNumberFormat="1" applyFont="1" applyBorder="1" applyAlignment="1">
      <alignment vertical="center"/>
    </xf>
    <xf numFmtId="3" fontId="35" fillId="0" borderId="10" xfId="60" applyNumberFormat="1" applyFont="1" applyBorder="1" applyAlignment="1">
      <alignment horizontal="right" vertical="center"/>
    </xf>
    <xf numFmtId="3" fontId="31" fillId="0" borderId="0" xfId="60" applyNumberFormat="1" applyFont="1" applyAlignment="1" applyProtection="1">
      <alignment horizontal="left" vertical="center"/>
      <protection locked="0"/>
    </xf>
    <xf numFmtId="0" fontId="21" fillId="0" borderId="0" xfId="60" applyFont="1">
      <alignment/>
    </xf>
    <xf numFmtId="0" fontId="37" fillId="0" borderId="13" xfId="60" applyFont="1" applyBorder="1" applyProtection="1">
      <alignment/>
      <protection locked="0"/>
    </xf>
    <xf numFmtId="0" fontId="38" fillId="0" borderId="14" xfId="60" applyFont="1" applyBorder="1" applyAlignment="1" applyProtection="1">
      <alignment vertical="center" wrapText="1"/>
      <protection locked="0"/>
    </xf>
    <xf numFmtId="0" fontId="32" fillId="0" borderId="14" xfId="60" applyFont="1" applyBorder="1" applyAlignment="1" applyProtection="1">
      <alignment horizontal="center"/>
      <protection locked="0"/>
    </xf>
    <xf numFmtId="3" fontId="32" fillId="0" borderId="14" xfId="60" applyNumberFormat="1" applyFont="1" applyBorder="1" applyAlignment="1" applyProtection="1">
      <alignment horizontal="center"/>
      <protection locked="0"/>
    </xf>
    <xf numFmtId="0" fontId="35" fillId="0" borderId="0" xfId="60" applyFont="1" applyBorder="1" applyAlignment="1">
      <alignment horizontal="centerContinuous" vertical="top"/>
    </xf>
    <xf numFmtId="0" fontId="37" fillId="0" borderId="15" xfId="60" applyFont="1" applyBorder="1" applyProtection="1">
      <alignment/>
      <protection locked="0"/>
    </xf>
    <xf numFmtId="0" fontId="32" fillId="0" borderId="16" xfId="60" applyFont="1" applyBorder="1" applyAlignment="1" applyProtection="1">
      <alignment horizontal="center"/>
      <protection locked="0"/>
    </xf>
    <xf numFmtId="3" fontId="32" fillId="0" borderId="16" xfId="60" applyNumberFormat="1" applyFont="1" applyBorder="1" applyAlignment="1" applyProtection="1">
      <alignment horizontal="center"/>
      <protection locked="0"/>
    </xf>
    <xf numFmtId="0" fontId="20" fillId="0" borderId="17" xfId="60" applyFont="1" applyBorder="1" applyAlignment="1">
      <alignment horizontal="center"/>
    </xf>
    <xf numFmtId="0" fontId="25" fillId="0" borderId="17" xfId="60" applyFont="1" applyBorder="1" applyAlignment="1">
      <alignment horizontal="center"/>
    </xf>
    <xf numFmtId="164" fontId="32" fillId="0" borderId="0" xfId="60" applyNumberFormat="1" applyFont="1" applyBorder="1" applyAlignment="1" applyProtection="1" quotePrefix="1">
      <alignment horizontal="centerContinuous" vertical="center"/>
      <protection locked="0"/>
    </xf>
    <xf numFmtId="0" fontId="20" fillId="0" borderId="18" xfId="60" applyFont="1" applyBorder="1" applyAlignment="1">
      <alignment horizontal="centerContinuous" vertical="top"/>
    </xf>
    <xf numFmtId="0" fontId="20" fillId="0" borderId="19" xfId="60" applyFont="1" applyBorder="1" applyAlignment="1">
      <alignment horizontal="centerContinuous"/>
    </xf>
    <xf numFmtId="0" fontId="22" fillId="0" borderId="19" xfId="60" applyFont="1" applyBorder="1" applyAlignment="1">
      <alignment horizontal="centerContinuous"/>
    </xf>
    <xf numFmtId="0" fontId="20" fillId="0" borderId="0" xfId="60" applyFont="1" applyBorder="1">
      <alignment/>
    </xf>
    <xf numFmtId="0" fontId="39" fillId="0" borderId="0" xfId="60" applyFont="1" applyBorder="1" applyAlignment="1">
      <alignment horizontal="left" vertical="center"/>
    </xf>
    <xf numFmtId="3" fontId="20" fillId="0" borderId="0" xfId="60" applyNumberFormat="1" applyFont="1" applyBorder="1">
      <alignment/>
    </xf>
    <xf numFmtId="3" fontId="37" fillId="0" borderId="20" xfId="60" applyNumberFormat="1" applyFont="1" applyBorder="1" applyAlignment="1">
      <alignment vertical="center"/>
    </xf>
    <xf numFmtId="3" fontId="37" fillId="0" borderId="21" xfId="60" applyNumberFormat="1" applyFont="1" applyBorder="1" applyAlignment="1" applyProtection="1">
      <alignment vertical="center"/>
      <protection locked="0"/>
    </xf>
    <xf numFmtId="3" fontId="37" fillId="0" borderId="10" xfId="60" applyNumberFormat="1" applyFont="1" applyBorder="1" applyAlignment="1" applyProtection="1">
      <alignment vertical="center"/>
      <protection locked="0"/>
    </xf>
    <xf numFmtId="3" fontId="37" fillId="0" borderId="15" xfId="60" applyNumberFormat="1" applyFont="1" applyBorder="1" applyAlignment="1" applyProtection="1">
      <alignment vertical="center"/>
      <protection locked="0"/>
    </xf>
    <xf numFmtId="3" fontId="41" fillId="0" borderId="20" xfId="60" applyNumberFormat="1" applyFont="1" applyBorder="1" applyAlignment="1" applyProtection="1">
      <alignment vertical="center"/>
      <protection locked="0"/>
    </xf>
    <xf numFmtId="3" fontId="41" fillId="0" borderId="20" xfId="60" applyNumberFormat="1" applyFont="1" applyBorder="1" applyAlignment="1" applyProtection="1">
      <alignment horizontal="right" vertical="center"/>
      <protection locked="0"/>
    </xf>
    <xf numFmtId="3" fontId="41" fillId="0" borderId="22" xfId="60" applyNumberFormat="1" applyFont="1" applyBorder="1" applyAlignment="1" applyProtection="1">
      <alignment vertical="center"/>
      <protection locked="0"/>
    </xf>
    <xf numFmtId="3" fontId="37" fillId="0" borderId="0" xfId="60" applyNumberFormat="1" applyFont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33" fillId="0" borderId="0" xfId="60" applyNumberFormat="1" applyFont="1" applyBorder="1" applyAlignment="1" applyProtection="1">
      <alignment vertical="center"/>
      <protection/>
    </xf>
    <xf numFmtId="3" fontId="40" fillId="0" borderId="23" xfId="60" applyNumberFormat="1" applyFont="1" applyFill="1" applyBorder="1" applyAlignment="1" applyProtection="1">
      <alignment vertical="center"/>
      <protection/>
    </xf>
    <xf numFmtId="3" fontId="40" fillId="0" borderId="24" xfId="60" applyNumberFormat="1" applyFont="1" applyFill="1" applyBorder="1" applyAlignment="1" applyProtection="1">
      <alignment vertical="center"/>
      <protection/>
    </xf>
    <xf numFmtId="3" fontId="33" fillId="0" borderId="25" xfId="60" applyNumberFormat="1" applyFont="1" applyBorder="1" applyAlignment="1" applyProtection="1">
      <alignment vertical="center"/>
      <protection/>
    </xf>
    <xf numFmtId="3" fontId="37" fillId="0" borderId="22" xfId="60" applyNumberFormat="1" applyFont="1" applyBorder="1" applyAlignment="1" applyProtection="1">
      <alignment horizontal="right" vertical="center"/>
      <protection locked="0"/>
    </xf>
    <xf numFmtId="3" fontId="37" fillId="0" borderId="21" xfId="60" applyNumberFormat="1" applyFont="1" applyBorder="1" applyAlignment="1" applyProtection="1">
      <alignment horizontal="right" vertical="center"/>
      <protection locked="0"/>
    </xf>
    <xf numFmtId="3" fontId="37" fillId="0" borderId="15" xfId="60" applyNumberFormat="1" applyFont="1" applyBorder="1" applyAlignment="1" applyProtection="1">
      <alignment horizontal="right" vertical="center"/>
      <protection locked="0"/>
    </xf>
    <xf numFmtId="3" fontId="33" fillId="0" borderId="18" xfId="60" applyNumberFormat="1" applyFont="1" applyBorder="1" applyAlignment="1" applyProtection="1">
      <alignment vertical="center"/>
      <protection/>
    </xf>
    <xf numFmtId="3" fontId="41" fillId="0" borderId="19" xfId="60" applyNumberFormat="1" applyFont="1" applyBorder="1" applyAlignment="1" applyProtection="1">
      <alignment vertical="center"/>
      <protection locked="0"/>
    </xf>
    <xf numFmtId="3" fontId="37" fillId="0" borderId="19" xfId="60" applyNumberFormat="1" applyFont="1" applyBorder="1" applyAlignment="1" applyProtection="1">
      <alignment vertical="center"/>
      <protection locked="0"/>
    </xf>
    <xf numFmtId="3" fontId="37" fillId="0" borderId="13" xfId="60" applyNumberFormat="1" applyFont="1" applyBorder="1" applyAlignment="1" applyProtection="1">
      <alignment vertical="center"/>
      <protection locked="0"/>
    </xf>
    <xf numFmtId="3" fontId="25" fillId="0" borderId="20" xfId="60" applyNumberFormat="1" applyFont="1" applyBorder="1" applyAlignment="1">
      <alignment vertical="center"/>
    </xf>
    <xf numFmtId="3" fontId="37" fillId="0" borderId="20" xfId="60" applyNumberFormat="1" applyFont="1" applyBorder="1" applyAlignment="1" applyProtection="1">
      <alignment vertical="center"/>
      <protection locked="0"/>
    </xf>
    <xf numFmtId="3" fontId="37" fillId="0" borderId="22" xfId="60" applyNumberFormat="1" applyFont="1" applyBorder="1" applyAlignment="1" applyProtection="1">
      <alignment vertical="center"/>
      <protection locked="0"/>
    </xf>
    <xf numFmtId="3" fontId="41" fillId="0" borderId="10" xfId="60" applyNumberFormat="1" applyFont="1" applyBorder="1" applyAlignment="1" applyProtection="1">
      <alignment horizontal="right" vertical="center"/>
      <protection locked="0"/>
    </xf>
    <xf numFmtId="3" fontId="41" fillId="0" borderId="10" xfId="60" applyNumberFormat="1" applyFont="1" applyBorder="1" applyAlignment="1" applyProtection="1">
      <alignment vertical="center"/>
      <protection locked="0"/>
    </xf>
    <xf numFmtId="3" fontId="37" fillId="0" borderId="10" xfId="60" applyNumberFormat="1" applyFont="1" applyBorder="1" applyAlignment="1" applyProtection="1">
      <alignment horizontal="left" vertical="center"/>
      <protection locked="0"/>
    </xf>
    <xf numFmtId="3" fontId="42" fillId="0" borderId="20" xfId="60" applyNumberFormat="1" applyFont="1" applyBorder="1" applyAlignment="1">
      <alignment vertical="center"/>
    </xf>
    <xf numFmtId="3" fontId="25" fillId="0" borderId="19" xfId="60" applyNumberFormat="1" applyFont="1" applyBorder="1" applyAlignment="1">
      <alignment vertical="center"/>
    </xf>
    <xf numFmtId="3" fontId="35" fillId="0" borderId="19" xfId="60" applyNumberFormat="1" applyFont="1" applyBorder="1" applyAlignment="1">
      <alignment horizontal="right" vertical="center"/>
    </xf>
    <xf numFmtId="3" fontId="26" fillId="0" borderId="19" xfId="60" applyNumberFormat="1" applyFont="1" applyBorder="1" applyAlignment="1">
      <alignment vertical="center"/>
    </xf>
    <xf numFmtId="3" fontId="32" fillId="0" borderId="19" xfId="60" applyNumberFormat="1" applyFont="1" applyBorder="1">
      <alignment/>
    </xf>
    <xf numFmtId="3" fontId="37" fillId="0" borderId="19" xfId="60" applyNumberFormat="1" applyFont="1" applyBorder="1" applyProtection="1">
      <alignment/>
      <protection locked="0"/>
    </xf>
    <xf numFmtId="3" fontId="37" fillId="0" borderId="13" xfId="60" applyNumberFormat="1" applyFont="1" applyBorder="1" applyProtection="1">
      <alignment/>
      <protection locked="0"/>
    </xf>
    <xf numFmtId="3" fontId="32" fillId="0" borderId="19" xfId="0" applyNumberFormat="1" applyFont="1" applyBorder="1" applyAlignment="1">
      <alignment/>
    </xf>
    <xf numFmtId="3" fontId="37" fillId="0" borderId="0" xfId="60" applyNumberFormat="1" applyFont="1" applyBorder="1" applyAlignment="1">
      <alignment vertical="center"/>
    </xf>
    <xf numFmtId="3" fontId="37" fillId="0" borderId="21" xfId="60" applyNumberFormat="1" applyFont="1" applyBorder="1" applyAlignment="1">
      <alignment vertical="center"/>
    </xf>
    <xf numFmtId="0" fontId="25" fillId="0" borderId="0" xfId="60" applyFont="1" applyAlignment="1">
      <alignment horizontal="right" vertical="top"/>
    </xf>
    <xf numFmtId="0" fontId="35" fillId="0" borderId="0" xfId="60" applyFont="1" applyBorder="1" applyAlignment="1">
      <alignment horizontal="centerContinuous"/>
    </xf>
    <xf numFmtId="0" fontId="27" fillId="0" borderId="0" xfId="60" applyFont="1" applyBorder="1" applyAlignment="1">
      <alignment horizontal="centerContinuous"/>
    </xf>
    <xf numFmtId="0" fontId="21" fillId="0" borderId="0" xfId="60" applyFont="1" applyBorder="1" applyAlignment="1">
      <alignment horizontal="center" vertical="top"/>
    </xf>
    <xf numFmtId="0" fontId="8" fillId="0" borderId="26" xfId="60" applyFont="1" applyBorder="1">
      <alignment/>
    </xf>
    <xf numFmtId="0" fontId="8" fillId="0" borderId="26" xfId="60" applyBorder="1">
      <alignment/>
    </xf>
    <xf numFmtId="0" fontId="45" fillId="0" borderId="0" xfId="60" applyFont="1" applyBorder="1" applyAlignment="1">
      <alignment horizontal="centerContinuous"/>
    </xf>
    <xf numFmtId="0" fontId="25" fillId="0" borderId="13" xfId="60" applyFont="1" applyBorder="1">
      <alignment/>
    </xf>
    <xf numFmtId="0" fontId="25" fillId="0" borderId="19" xfId="60" applyFont="1" applyBorder="1" applyAlignment="1">
      <alignment vertical="top"/>
    </xf>
    <xf numFmtId="0" fontId="25" fillId="0" borderId="13" xfId="60" applyFont="1" applyBorder="1" applyAlignment="1">
      <alignment horizontal="center" vertical="center"/>
    </xf>
    <xf numFmtId="0" fontId="25" fillId="0" borderId="14" xfId="60" applyFont="1" applyBorder="1" applyAlignment="1">
      <alignment horizontal="center" vertical="center" wrapText="1"/>
    </xf>
    <xf numFmtId="0" fontId="25" fillId="0" borderId="16" xfId="60" applyFont="1" applyBorder="1" applyAlignment="1">
      <alignment horizontal="center" vertical="center" wrapText="1"/>
    </xf>
    <xf numFmtId="0" fontId="25" fillId="0" borderId="18" xfId="60" applyFont="1" applyBorder="1" applyAlignment="1">
      <alignment horizontal="center" vertical="center" wrapText="1"/>
    </xf>
    <xf numFmtId="0" fontId="25" fillId="0" borderId="17" xfId="60" applyFont="1" applyBorder="1" applyAlignment="1">
      <alignment horizontal="center" vertical="justify"/>
    </xf>
    <xf numFmtId="0" fontId="44" fillId="0" borderId="0" xfId="60" applyFont="1" applyBorder="1" applyAlignment="1">
      <alignment horizontal="right"/>
    </xf>
    <xf numFmtId="3" fontId="25" fillId="0" borderId="22" xfId="60" applyNumberFormat="1" applyFont="1" applyBorder="1">
      <alignment/>
    </xf>
    <xf numFmtId="3" fontId="25" fillId="0" borderId="15" xfId="60" applyNumberFormat="1" applyFont="1" applyBorder="1">
      <alignment/>
    </xf>
    <xf numFmtId="3" fontId="46" fillId="0" borderId="10" xfId="60" applyNumberFormat="1" applyFont="1" applyBorder="1" applyAlignment="1">
      <alignment vertical="center"/>
    </xf>
    <xf numFmtId="3" fontId="25" fillId="0" borderId="22" xfId="60" applyNumberFormat="1" applyFont="1" applyBorder="1" applyAlignment="1">
      <alignment horizontal="left" vertical="center"/>
    </xf>
    <xf numFmtId="3" fontId="25" fillId="0" borderId="15" xfId="60" applyNumberFormat="1" applyFont="1" applyBorder="1" applyAlignment="1">
      <alignment horizontal="left" vertical="center"/>
    </xf>
    <xf numFmtId="3" fontId="46" fillId="0" borderId="27" xfId="60" applyNumberFormat="1" applyFont="1" applyBorder="1" applyAlignment="1">
      <alignment/>
    </xf>
    <xf numFmtId="3" fontId="20" fillId="0" borderId="27" xfId="60" applyNumberFormat="1" applyFont="1" applyBorder="1" applyAlignment="1">
      <alignment vertical="center"/>
    </xf>
    <xf numFmtId="3" fontId="22" fillId="0" borderId="27" xfId="60" applyNumberFormat="1" applyFont="1" applyBorder="1" applyAlignment="1">
      <alignment vertical="center"/>
    </xf>
    <xf numFmtId="3" fontId="33" fillId="0" borderId="28" xfId="60" applyNumberFormat="1" applyFont="1" applyBorder="1" applyAlignment="1" applyProtection="1">
      <alignment horizontal="right" vertical="center"/>
      <protection locked="0"/>
    </xf>
    <xf numFmtId="3" fontId="35" fillId="0" borderId="27" xfId="60" applyNumberFormat="1" applyFont="1" applyBorder="1" applyAlignment="1">
      <alignment horizontal="right" vertical="center"/>
    </xf>
    <xf numFmtId="3" fontId="43" fillId="0" borderId="25" xfId="60" applyNumberFormat="1" applyFont="1" applyBorder="1" applyAlignment="1" applyProtection="1">
      <alignment horizontal="right" vertical="center"/>
      <protection/>
    </xf>
    <xf numFmtId="3" fontId="43" fillId="0" borderId="28" xfId="60" applyNumberFormat="1" applyFont="1" applyBorder="1" applyAlignment="1" applyProtection="1">
      <alignment horizontal="right" vertical="center"/>
      <protection/>
    </xf>
    <xf numFmtId="3" fontId="43" fillId="0" borderId="28" xfId="60" applyNumberFormat="1" applyFont="1" applyBorder="1" applyAlignment="1" applyProtection="1">
      <alignment vertical="center"/>
      <protection/>
    </xf>
    <xf numFmtId="3" fontId="35" fillId="0" borderId="0" xfId="60" applyNumberFormat="1" applyFont="1" applyAlignment="1">
      <alignment horizontal="right" vertical="center"/>
    </xf>
    <xf numFmtId="3" fontId="25" fillId="0" borderId="10" xfId="60" applyNumberFormat="1" applyFont="1" applyBorder="1">
      <alignment/>
    </xf>
    <xf numFmtId="0" fontId="25" fillId="0" borderId="19" xfId="60" applyFont="1" applyBorder="1" applyAlignment="1">
      <alignment horizontal="center" vertical="center"/>
    </xf>
    <xf numFmtId="3" fontId="25" fillId="0" borderId="18" xfId="60" applyNumberFormat="1" applyFont="1" applyBorder="1" applyAlignment="1">
      <alignment horizontal="left" vertical="center"/>
    </xf>
    <xf numFmtId="3" fontId="25" fillId="0" borderId="18" xfId="60" applyNumberFormat="1" applyFont="1" applyBorder="1">
      <alignment/>
    </xf>
    <xf numFmtId="0" fontId="47" fillId="0" borderId="16" xfId="60" applyFont="1" applyBorder="1" applyAlignment="1">
      <alignment horizontal="center" vertical="top" wrapText="1"/>
    </xf>
    <xf numFmtId="3" fontId="20" fillId="0" borderId="0" xfId="60" applyNumberFormat="1" applyFont="1" applyAlignment="1">
      <alignment horizontal="left" vertical="center"/>
    </xf>
    <xf numFmtId="3" fontId="44" fillId="0" borderId="27" xfId="60" applyNumberFormat="1" applyFont="1" applyBorder="1" applyAlignment="1">
      <alignment horizontal="left" vertical="center"/>
    </xf>
    <xf numFmtId="3" fontId="44" fillId="0" borderId="19" xfId="60" applyNumberFormat="1" applyFont="1" applyBorder="1" applyAlignment="1">
      <alignment vertical="center"/>
    </xf>
    <xf numFmtId="3" fontId="25" fillId="0" borderId="0" xfId="60" applyNumberFormat="1" applyFont="1" applyAlignment="1">
      <alignment/>
    </xf>
    <xf numFmtId="3" fontId="25" fillId="0" borderId="0" xfId="60" applyNumberFormat="1" applyFont="1" applyAlignment="1">
      <alignment horizontal="left"/>
    </xf>
    <xf numFmtId="0" fontId="20" fillId="0" borderId="0" xfId="60" applyFont="1">
      <alignment/>
    </xf>
    <xf numFmtId="0" fontId="27" fillId="0" borderId="0" xfId="60" applyFont="1" applyAlignment="1">
      <alignment/>
    </xf>
    <xf numFmtId="0" fontId="20" fillId="0" borderId="0" xfId="60" applyFont="1" applyAlignment="1">
      <alignment/>
    </xf>
    <xf numFmtId="193" fontId="50" fillId="0" borderId="10" xfId="0" applyNumberFormat="1" applyFont="1" applyBorder="1" applyAlignment="1">
      <alignment horizontal="center" vertical="center"/>
    </xf>
    <xf numFmtId="0" fontId="27" fillId="0" borderId="0" xfId="59" applyFont="1">
      <alignment/>
      <protection/>
    </xf>
    <xf numFmtId="0" fontId="35" fillId="0" borderId="20" xfId="59" applyFont="1" applyBorder="1" applyAlignment="1">
      <alignment horizontal="centerContinuous"/>
      <protection/>
    </xf>
    <xf numFmtId="0" fontId="20" fillId="0" borderId="0" xfId="59" applyFont="1" applyBorder="1" applyAlignment="1">
      <alignment vertical="top"/>
      <protection/>
    </xf>
    <xf numFmtId="184" fontId="40" fillId="0" borderId="0" xfId="59" applyNumberFormat="1" applyFont="1" applyBorder="1">
      <alignment/>
      <protection/>
    </xf>
    <xf numFmtId="0" fontId="25" fillId="0" borderId="0" xfId="59" applyFont="1" applyBorder="1" applyAlignment="1">
      <alignment horizontal="right" vertical="top"/>
      <protection/>
    </xf>
    <xf numFmtId="0" fontId="32" fillId="0" borderId="0" xfId="59" applyFont="1" applyProtection="1">
      <alignment/>
      <protection locked="0"/>
    </xf>
    <xf numFmtId="0" fontId="32" fillId="0" borderId="0" xfId="59" applyFont="1" applyBorder="1" applyProtection="1">
      <alignment/>
      <protection locked="0"/>
    </xf>
    <xf numFmtId="0" fontId="51" fillId="0" borderId="0" xfId="59" applyFont="1" applyBorder="1" applyProtection="1">
      <alignment/>
      <protection locked="0"/>
    </xf>
    <xf numFmtId="0" fontId="52" fillId="0" borderId="0" xfId="59" applyFont="1" applyProtection="1">
      <alignment/>
      <protection locked="0"/>
    </xf>
    <xf numFmtId="0" fontId="32" fillId="0" borderId="10" xfId="59" applyFont="1" applyBorder="1" applyProtection="1">
      <alignment/>
      <protection locked="0"/>
    </xf>
    <xf numFmtId="0" fontId="20" fillId="0" borderId="0" xfId="59" applyFont="1" applyAlignment="1">
      <alignment/>
      <protection/>
    </xf>
    <xf numFmtId="0" fontId="27" fillId="0" borderId="0" xfId="59" applyFont="1" applyAlignment="1">
      <alignment horizontal="right"/>
      <protection/>
    </xf>
    <xf numFmtId="0" fontId="21" fillId="0" borderId="0" xfId="59" applyFont="1">
      <alignment/>
      <protection/>
    </xf>
    <xf numFmtId="3" fontId="26" fillId="0" borderId="0" xfId="59" applyNumberFormat="1" applyFont="1" applyBorder="1">
      <alignment/>
      <protection/>
    </xf>
    <xf numFmtId="3" fontId="27" fillId="0" borderId="0" xfId="59" applyNumberFormat="1" applyFont="1" applyBorder="1" applyAlignment="1">
      <alignment horizontal="center"/>
      <protection/>
    </xf>
    <xf numFmtId="3" fontId="43" fillId="0" borderId="0" xfId="59" applyNumberFormat="1" applyFont="1" applyBorder="1" applyAlignment="1" applyProtection="1">
      <alignment horizontal="right"/>
      <protection locked="0"/>
    </xf>
    <xf numFmtId="0" fontId="35" fillId="0" borderId="10" xfId="59" applyFont="1" applyBorder="1" applyAlignment="1">
      <alignment horizontal="centerContinuous" vertical="center"/>
      <protection/>
    </xf>
    <xf numFmtId="184" fontId="40" fillId="0" borderId="17" xfId="59" applyNumberFormat="1" applyFont="1" applyBorder="1">
      <alignment/>
      <protection/>
    </xf>
    <xf numFmtId="0" fontId="27" fillId="0" borderId="0" xfId="59" applyFont="1" applyAlignment="1">
      <alignment vertical="top"/>
      <protection/>
    </xf>
    <xf numFmtId="193" fontId="50" fillId="0" borderId="0" xfId="0" applyNumberFormat="1" applyFont="1" applyBorder="1" applyAlignment="1">
      <alignment horizontal="center" vertical="center"/>
    </xf>
    <xf numFmtId="0" fontId="35" fillId="0" borderId="0" xfId="59" applyFont="1" applyBorder="1" applyAlignment="1">
      <alignment horizontal="centerContinuous"/>
      <protection/>
    </xf>
    <xf numFmtId="0" fontId="35" fillId="0" borderId="0" xfId="59" applyFont="1" applyBorder="1" applyAlignment="1">
      <alignment horizontal="centerContinuous" vertical="center"/>
      <protection/>
    </xf>
    <xf numFmtId="0" fontId="20" fillId="0" borderId="0" xfId="59" applyFont="1" applyBorder="1" applyAlignment="1">
      <alignment horizontal="centerContinuous" vertical="center"/>
      <protection/>
    </xf>
    <xf numFmtId="0" fontId="20" fillId="0" borderId="0" xfId="59" applyFont="1" applyBorder="1" applyAlignment="1">
      <alignment horizontal="center"/>
      <protection/>
    </xf>
    <xf numFmtId="3" fontId="33" fillId="0" borderId="0" xfId="59" applyNumberFormat="1" applyFont="1" applyBorder="1" applyProtection="1">
      <alignment/>
      <protection locked="0"/>
    </xf>
    <xf numFmtId="3" fontId="32" fillId="0" borderId="0" xfId="59" applyNumberFormat="1" applyFont="1" applyBorder="1" applyProtection="1">
      <alignment/>
      <protection locked="0"/>
    </xf>
    <xf numFmtId="0" fontId="25" fillId="0" borderId="0" xfId="59" applyFont="1" applyBorder="1" applyAlignment="1">
      <alignment horizontal="centerContinuous" wrapText="1"/>
      <protection/>
    </xf>
    <xf numFmtId="0" fontId="25" fillId="0" borderId="0" xfId="59" applyFont="1" applyBorder="1" applyAlignment="1">
      <alignment horizontal="centerContinuous" vertical="top"/>
      <protection/>
    </xf>
    <xf numFmtId="0" fontId="25" fillId="0" borderId="13" xfId="59" applyFont="1" applyBorder="1" applyAlignment="1">
      <alignment horizontal="left" vertical="center"/>
      <protection/>
    </xf>
    <xf numFmtId="0" fontId="25" fillId="0" borderId="29" xfId="59" applyFont="1" applyBorder="1" applyAlignment="1">
      <alignment horizontal="centerContinuous" vertical="center"/>
      <protection/>
    </xf>
    <xf numFmtId="0" fontId="25" fillId="0" borderId="30" xfId="59" applyFont="1" applyBorder="1" applyAlignment="1">
      <alignment horizontal="centerContinuous" vertical="center"/>
      <protection/>
    </xf>
    <xf numFmtId="0" fontId="7" fillId="0" borderId="0" xfId="59" applyBorder="1">
      <alignment/>
      <protection/>
    </xf>
    <xf numFmtId="0" fontId="35" fillId="0" borderId="20" xfId="59" applyFont="1" applyBorder="1" applyAlignment="1">
      <alignment horizontal="left" vertical="center"/>
      <protection/>
    </xf>
    <xf numFmtId="0" fontId="27" fillId="0" borderId="0" xfId="59" applyFont="1" applyAlignment="1" applyProtection="1">
      <alignment horizontal="left"/>
      <protection locked="0"/>
    </xf>
    <xf numFmtId="166" fontId="20" fillId="0" borderId="0" xfId="0" applyFont="1" applyAlignment="1">
      <alignment/>
    </xf>
    <xf numFmtId="166" fontId="27" fillId="0" borderId="0" xfId="0" applyFont="1" applyAlignment="1">
      <alignment/>
    </xf>
    <xf numFmtId="0" fontId="38" fillId="0" borderId="0" xfId="57" applyFont="1">
      <alignment/>
      <protection/>
    </xf>
    <xf numFmtId="0" fontId="38" fillId="0" borderId="10" xfId="57" applyFont="1" applyBorder="1">
      <alignment/>
      <protection/>
    </xf>
    <xf numFmtId="0" fontId="39" fillId="0" borderId="0" xfId="57" applyFont="1" applyBorder="1" applyAlignment="1">
      <alignment vertical="top"/>
      <protection/>
    </xf>
    <xf numFmtId="0" fontId="20" fillId="0" borderId="0" xfId="57" applyFont="1" applyBorder="1" applyAlignment="1">
      <alignment vertical="center"/>
      <protection/>
    </xf>
    <xf numFmtId="0" fontId="45" fillId="0" borderId="0" xfId="57" applyFont="1" applyBorder="1" applyAlignment="1">
      <alignment vertical="center"/>
      <protection/>
    </xf>
    <xf numFmtId="0" fontId="58" fillId="0" borderId="0" xfId="57" applyFont="1" applyBorder="1" applyAlignment="1">
      <alignment vertical="center"/>
      <protection/>
    </xf>
    <xf numFmtId="0" fontId="59" fillId="0" borderId="0" xfId="57" applyFont="1" applyBorder="1" applyAlignment="1">
      <alignment vertical="center"/>
      <protection/>
    </xf>
    <xf numFmtId="0" fontId="38" fillId="0" borderId="0" xfId="57" applyFont="1" applyBorder="1" applyAlignment="1">
      <alignment vertical="center"/>
      <protection/>
    </xf>
    <xf numFmtId="0" fontId="38" fillId="0" borderId="0" xfId="57" applyFont="1" applyBorder="1" applyAlignment="1" applyProtection="1">
      <alignment horizontal="right" vertical="center"/>
      <protection locked="0"/>
    </xf>
    <xf numFmtId="0" fontId="20" fillId="0" borderId="0" xfId="57" applyFont="1" applyBorder="1" applyAlignment="1">
      <alignment/>
      <protection/>
    </xf>
    <xf numFmtId="0" fontId="58" fillId="0" borderId="0" xfId="57" applyFont="1" applyBorder="1" applyAlignment="1">
      <alignment/>
      <protection/>
    </xf>
    <xf numFmtId="0" fontId="59" fillId="0" borderId="0" xfId="57" applyFont="1" applyBorder="1" applyAlignment="1">
      <alignment/>
      <protection/>
    </xf>
    <xf numFmtId="0" fontId="21" fillId="0" borderId="0" xfId="57" applyFont="1" applyBorder="1" applyAlignment="1">
      <alignment/>
      <protection/>
    </xf>
    <xf numFmtId="0" fontId="38" fillId="0" borderId="0" xfId="57" applyFont="1" applyBorder="1" applyAlignment="1" applyProtection="1">
      <alignment horizontal="center"/>
      <protection locked="0"/>
    </xf>
    <xf numFmtId="0" fontId="38" fillId="0" borderId="0" xfId="57" applyFont="1" applyBorder="1" applyAlignment="1" applyProtection="1">
      <alignment horizontal="center" vertical="center"/>
      <protection locked="0"/>
    </xf>
    <xf numFmtId="0" fontId="20" fillId="0" borderId="0" xfId="57" applyFont="1" applyBorder="1" applyAlignment="1">
      <alignment vertical="top"/>
      <protection/>
    </xf>
    <xf numFmtId="0" fontId="58" fillId="0" borderId="0" xfId="57" applyFont="1" applyBorder="1" applyAlignment="1">
      <alignment vertical="top"/>
      <protection/>
    </xf>
    <xf numFmtId="0" fontId="59" fillId="0" borderId="0" xfId="57" applyFont="1" applyBorder="1" applyAlignment="1">
      <alignment vertical="top"/>
      <protection/>
    </xf>
    <xf numFmtId="0" fontId="53" fillId="0" borderId="0" xfId="57" applyFont="1" applyBorder="1" applyAlignment="1">
      <alignment vertical="center"/>
      <protection/>
    </xf>
    <xf numFmtId="0" fontId="31" fillId="0" borderId="0" xfId="57" applyFont="1" applyBorder="1" applyAlignment="1">
      <alignment/>
      <protection/>
    </xf>
    <xf numFmtId="0" fontId="20" fillId="0" borderId="0" xfId="57" applyFont="1" applyAlignment="1">
      <alignment vertical="top"/>
      <protection/>
    </xf>
    <xf numFmtId="0" fontId="29" fillId="0" borderId="0" xfId="57" applyFont="1" applyAlignment="1">
      <alignment vertical="center"/>
      <protection/>
    </xf>
    <xf numFmtId="166" fontId="29" fillId="0" borderId="0" xfId="0" applyFont="1" applyAlignment="1">
      <alignment vertical="center"/>
    </xf>
    <xf numFmtId="0" fontId="29" fillId="0" borderId="0" xfId="57" applyFont="1" applyAlignment="1">
      <alignment horizontal="right"/>
      <protection/>
    </xf>
    <xf numFmtId="166" fontId="27" fillId="0" borderId="0" xfId="0" applyFont="1" applyAlignment="1">
      <alignment/>
    </xf>
    <xf numFmtId="0" fontId="39" fillId="0" borderId="0" xfId="57" applyFont="1" applyBorder="1" applyAlignment="1">
      <alignment/>
      <protection/>
    </xf>
    <xf numFmtId="0" fontId="38" fillId="0" borderId="0" xfId="58" applyFont="1" applyProtection="1">
      <alignment/>
      <protection locked="0"/>
    </xf>
    <xf numFmtId="0" fontId="38" fillId="0" borderId="0" xfId="58" applyFont="1" applyBorder="1" applyProtection="1">
      <alignment/>
      <protection locked="0"/>
    </xf>
    <xf numFmtId="0" fontId="38" fillId="0" borderId="0" xfId="57" applyFont="1" applyProtection="1">
      <alignment/>
      <protection locked="0"/>
    </xf>
    <xf numFmtId="0" fontId="20" fillId="0" borderId="0" xfId="58" applyFont="1">
      <alignment/>
      <protection/>
    </xf>
    <xf numFmtId="0" fontId="20" fillId="0" borderId="0" xfId="57" applyFont="1" applyBorder="1">
      <alignment/>
      <protection/>
    </xf>
    <xf numFmtId="0" fontId="38" fillId="0" borderId="0" xfId="57" applyFont="1" applyBorder="1" applyAlignment="1">
      <alignment horizontal="right" vertical="center"/>
      <protection/>
    </xf>
    <xf numFmtId="0" fontId="20" fillId="0" borderId="0" xfId="58" applyFont="1" applyBorder="1">
      <alignment/>
      <protection/>
    </xf>
    <xf numFmtId="0" fontId="38" fillId="0" borderId="0" xfId="57" applyFont="1" applyAlignment="1">
      <alignment/>
      <protection/>
    </xf>
    <xf numFmtId="0" fontId="35" fillId="0" borderId="19" xfId="57" applyFont="1" applyBorder="1" applyAlignment="1">
      <alignment horizontal="centerContinuous" vertical="center"/>
      <protection/>
    </xf>
    <xf numFmtId="0" fontId="56" fillId="0" borderId="19" xfId="57" applyFont="1" applyBorder="1" applyAlignment="1">
      <alignment horizontal="centerContinuous" vertical="center"/>
      <protection/>
    </xf>
    <xf numFmtId="0" fontId="57" fillId="0" borderId="19" xfId="57" applyFont="1" applyBorder="1" applyAlignment="1">
      <alignment horizontal="centerContinuous" vertical="center"/>
      <protection/>
    </xf>
    <xf numFmtId="0" fontId="38" fillId="0" borderId="19" xfId="57" applyFont="1" applyBorder="1" applyAlignment="1">
      <alignment horizontal="centerContinuous" vertical="center"/>
      <protection/>
    </xf>
    <xf numFmtId="0" fontId="38" fillId="0" borderId="10" xfId="58" applyFont="1" applyBorder="1">
      <alignment/>
      <protection/>
    </xf>
    <xf numFmtId="0" fontId="23" fillId="0" borderId="0" xfId="58" applyFont="1" applyBorder="1" applyAlignment="1">
      <alignment vertical="top"/>
      <protection/>
    </xf>
    <xf numFmtId="166" fontId="27" fillId="0" borderId="0" xfId="0" applyFont="1" applyBorder="1" applyAlignment="1">
      <alignment vertical="top"/>
    </xf>
    <xf numFmtId="166" fontId="27" fillId="0" borderId="0" xfId="0" applyFont="1" applyBorder="1" applyAlignment="1">
      <alignment/>
    </xf>
    <xf numFmtId="0" fontId="36" fillId="0" borderId="10" xfId="57" applyFont="1" applyBorder="1" applyAlignment="1">
      <alignment/>
      <protection/>
    </xf>
    <xf numFmtId="0" fontId="55" fillId="0" borderId="10" xfId="57" applyFont="1" applyBorder="1" applyAlignment="1">
      <alignment/>
      <protection/>
    </xf>
    <xf numFmtId="0" fontId="38" fillId="0" borderId="10" xfId="57" applyFont="1" applyBorder="1" applyAlignment="1">
      <alignment vertical="center"/>
      <protection/>
    </xf>
    <xf numFmtId="0" fontId="31" fillId="0" borderId="10" xfId="57" applyFont="1" applyBorder="1" applyAlignment="1">
      <alignment/>
      <protection/>
    </xf>
    <xf numFmtId="0" fontId="20" fillId="0" borderId="19" xfId="59" applyFont="1" applyBorder="1" applyAlignment="1">
      <alignment vertical="center"/>
      <protection/>
    </xf>
    <xf numFmtId="166" fontId="27" fillId="0" borderId="19" xfId="0" applyFont="1" applyBorder="1" applyAlignment="1">
      <alignment vertical="center"/>
    </xf>
    <xf numFmtId="0" fontId="28" fillId="0" borderId="19" xfId="57" applyFont="1" applyBorder="1" applyAlignment="1">
      <alignment vertical="center"/>
      <protection/>
    </xf>
    <xf numFmtId="0" fontId="60" fillId="0" borderId="0" xfId="57" applyFont="1" applyAlignment="1">
      <alignment/>
      <protection/>
    </xf>
    <xf numFmtId="0" fontId="29" fillId="0" borderId="0" xfId="57" applyFont="1" applyBorder="1" applyAlignment="1">
      <alignment vertical="center"/>
      <protection/>
    </xf>
    <xf numFmtId="0" fontId="29" fillId="0" borderId="20" xfId="57" applyFont="1" applyBorder="1" applyAlignment="1">
      <alignment vertical="center"/>
      <protection/>
    </xf>
    <xf numFmtId="0" fontId="39" fillId="0" borderId="20" xfId="58" applyFont="1" applyBorder="1">
      <alignment/>
      <protection/>
    </xf>
    <xf numFmtId="0" fontId="20" fillId="0" borderId="20" xfId="58" applyFont="1" applyBorder="1">
      <alignment/>
      <protection/>
    </xf>
    <xf numFmtId="0" fontId="38" fillId="0" borderId="20" xfId="57" applyFont="1" applyBorder="1">
      <alignment/>
      <protection/>
    </xf>
    <xf numFmtId="0" fontId="44" fillId="0" borderId="19" xfId="59" applyFont="1" applyBorder="1" applyAlignment="1">
      <alignment vertical="center"/>
      <protection/>
    </xf>
    <xf numFmtId="0" fontId="40" fillId="0" borderId="13" xfId="59" applyFont="1" applyBorder="1" applyAlignment="1">
      <alignment vertical="center"/>
      <protection/>
    </xf>
    <xf numFmtId="0" fontId="44" fillId="0" borderId="0" xfId="59" applyFont="1" applyBorder="1">
      <alignment/>
      <protection/>
    </xf>
    <xf numFmtId="0" fontId="40" fillId="0" borderId="10" xfId="57" applyFont="1" applyBorder="1" applyAlignment="1">
      <alignment/>
      <protection/>
    </xf>
    <xf numFmtId="0" fontId="48" fillId="0" borderId="10" xfId="57" applyFont="1" applyBorder="1" applyAlignment="1">
      <alignment/>
      <protection/>
    </xf>
    <xf numFmtId="166" fontId="40" fillId="0" borderId="0" xfId="0" applyFont="1" applyBorder="1" applyAlignment="1">
      <alignment/>
    </xf>
    <xf numFmtId="0" fontId="54" fillId="0" borderId="0" xfId="59" applyFont="1" applyBorder="1" applyAlignment="1">
      <alignment vertical="center"/>
      <protection/>
    </xf>
    <xf numFmtId="0" fontId="54" fillId="0" borderId="0" xfId="58" applyFont="1" applyBorder="1" applyAlignment="1">
      <alignment vertical="top"/>
      <protection/>
    </xf>
    <xf numFmtId="0" fontId="45" fillId="0" borderId="20" xfId="59" applyFont="1" applyBorder="1" applyAlignment="1">
      <alignment horizontal="left" vertical="center"/>
      <protection/>
    </xf>
    <xf numFmtId="0" fontId="67" fillId="0" borderId="0" xfId="58" applyFont="1" applyProtection="1">
      <alignment/>
      <protection locked="0"/>
    </xf>
    <xf numFmtId="0" fontId="67" fillId="0" borderId="0" xfId="58" applyFont="1" applyBorder="1" applyProtection="1">
      <alignment/>
      <protection locked="0"/>
    </xf>
    <xf numFmtId="0" fontId="25" fillId="0" borderId="0" xfId="57" applyFont="1" applyBorder="1" applyAlignment="1">
      <alignment horizontal="right"/>
      <protection/>
    </xf>
    <xf numFmtId="0" fontId="25" fillId="0" borderId="0" xfId="57" applyFont="1" applyAlignment="1">
      <alignment/>
      <protection/>
    </xf>
    <xf numFmtId="0" fontId="66" fillId="0" borderId="0" xfId="57" applyFont="1" applyBorder="1" applyAlignment="1">
      <alignment/>
      <protection/>
    </xf>
    <xf numFmtId="0" fontId="70" fillId="0" borderId="10" xfId="57" applyFont="1" applyBorder="1" applyAlignment="1">
      <alignment/>
      <protection/>
    </xf>
    <xf numFmtId="0" fontId="70" fillId="0" borderId="10" xfId="57" applyFont="1" applyBorder="1" applyAlignment="1" applyProtection="1">
      <alignment/>
      <protection locked="0"/>
    </xf>
    <xf numFmtId="0" fontId="66" fillId="0" borderId="0" xfId="57" applyFont="1" applyBorder="1" applyAlignment="1">
      <alignment vertical="center"/>
      <protection/>
    </xf>
    <xf numFmtId="0" fontId="69" fillId="0" borderId="0" xfId="57" applyFont="1" applyBorder="1" applyAlignment="1">
      <alignment vertical="center"/>
      <protection/>
    </xf>
    <xf numFmtId="0" fontId="66" fillId="0" borderId="0" xfId="57" applyFont="1" applyBorder="1" applyAlignment="1">
      <alignment vertical="top"/>
      <protection/>
    </xf>
    <xf numFmtId="0" fontId="69" fillId="0" borderId="0" xfId="57" applyFont="1" applyBorder="1" applyAlignment="1">
      <alignment vertical="top"/>
      <protection/>
    </xf>
    <xf numFmtId="0" fontId="69" fillId="0" borderId="0" xfId="57" applyFont="1" applyBorder="1" applyAlignment="1">
      <alignment/>
      <protection/>
    </xf>
    <xf numFmtId="166" fontId="66" fillId="0" borderId="0" xfId="0" applyFont="1" applyAlignment="1">
      <alignment/>
    </xf>
    <xf numFmtId="0" fontId="70" fillId="0" borderId="10" xfId="57" applyFont="1" applyBorder="1" applyAlignment="1" applyProtection="1">
      <alignment vertical="center"/>
      <protection locked="0"/>
    </xf>
    <xf numFmtId="0" fontId="70" fillId="0" borderId="0" xfId="57" applyFont="1" applyBorder="1" applyAlignment="1">
      <alignment vertical="center"/>
      <protection/>
    </xf>
    <xf numFmtId="0" fontId="70" fillId="0" borderId="0" xfId="57" applyFont="1" applyBorder="1" applyAlignment="1">
      <alignment/>
      <protection/>
    </xf>
    <xf numFmtId="0" fontId="66" fillId="0" borderId="10" xfId="57" applyFont="1" applyBorder="1" applyAlignment="1">
      <alignment/>
      <protection/>
    </xf>
    <xf numFmtId="0" fontId="69" fillId="0" borderId="10" xfId="57" applyFont="1" applyBorder="1" applyAlignment="1">
      <alignment/>
      <protection/>
    </xf>
    <xf numFmtId="0" fontId="49" fillId="0" borderId="10" xfId="60" applyFont="1" applyBorder="1" applyAlignment="1" applyProtection="1">
      <alignment/>
      <protection locked="0"/>
    </xf>
    <xf numFmtId="0" fontId="68" fillId="0" borderId="19" xfId="59" applyFont="1" applyBorder="1" applyAlignment="1">
      <alignment horizontal="left" vertical="center"/>
      <protection/>
    </xf>
    <xf numFmtId="0" fontId="68" fillId="0" borderId="14" xfId="59" applyFont="1" applyBorder="1" applyAlignment="1">
      <alignment horizontal="left" vertical="center"/>
      <protection/>
    </xf>
    <xf numFmtId="0" fontId="68" fillId="0" borderId="13" xfId="59" applyFont="1" applyBorder="1" applyAlignment="1">
      <alignment horizontal="left" vertical="center"/>
      <protection/>
    </xf>
    <xf numFmtId="0" fontId="68" fillId="0" borderId="22" xfId="59" applyFont="1" applyBorder="1" applyAlignment="1">
      <alignment horizontal="center" vertical="center"/>
      <protection/>
    </xf>
    <xf numFmtId="0" fontId="68" fillId="0" borderId="21" xfId="59" applyFont="1" applyBorder="1" applyAlignment="1">
      <alignment horizontal="left" vertical="center"/>
      <protection/>
    </xf>
    <xf numFmtId="0" fontId="68" fillId="0" borderId="17" xfId="59" applyFont="1" applyBorder="1" applyAlignment="1">
      <alignment horizontal="center" vertical="center" wrapText="1"/>
      <protection/>
    </xf>
    <xf numFmtId="0" fontId="71" fillId="0" borderId="16" xfId="59" applyFont="1" applyBorder="1" applyAlignment="1">
      <alignment horizontal="center" vertical="top"/>
      <protection/>
    </xf>
    <xf numFmtId="0" fontId="68" fillId="0" borderId="14" xfId="59" applyFont="1" applyBorder="1" applyAlignment="1">
      <alignment horizontal="center"/>
      <protection/>
    </xf>
    <xf numFmtId="0" fontId="68" fillId="0" borderId="19" xfId="59" applyFont="1" applyBorder="1" applyAlignment="1">
      <alignment horizontal="center"/>
      <protection/>
    </xf>
    <xf numFmtId="0" fontId="68" fillId="0" borderId="29" xfId="59" applyFont="1" applyBorder="1" applyAlignment="1">
      <alignment horizontal="centerContinuous" vertical="center"/>
      <protection/>
    </xf>
    <xf numFmtId="0" fontId="68" fillId="0" borderId="0" xfId="60" applyFont="1" applyAlignment="1">
      <alignment horizontal="right" vertical="top"/>
    </xf>
    <xf numFmtId="0" fontId="68" fillId="0" borderId="0" xfId="59" applyFont="1" applyBorder="1" applyAlignment="1">
      <alignment horizontal="centerContinuous"/>
      <protection/>
    </xf>
    <xf numFmtId="0" fontId="68" fillId="0" borderId="0" xfId="59" applyFont="1" applyBorder="1" applyAlignment="1">
      <alignment horizontal="centerContinuous" vertical="top"/>
      <protection/>
    </xf>
    <xf numFmtId="0" fontId="76" fillId="0" borderId="20" xfId="59" applyFont="1" applyBorder="1" applyAlignment="1">
      <alignment horizontal="centerContinuous"/>
      <protection/>
    </xf>
    <xf numFmtId="0" fontId="76" fillId="0" borderId="10" xfId="59" applyFont="1" applyBorder="1" applyAlignment="1">
      <alignment horizontal="centerContinuous" vertical="top"/>
      <protection/>
    </xf>
    <xf numFmtId="0" fontId="41" fillId="0" borderId="0" xfId="59" applyFont="1" applyAlignment="1">
      <alignment vertical="top"/>
      <protection/>
    </xf>
    <xf numFmtId="0" fontId="27" fillId="0" borderId="0" xfId="59" applyFont="1" applyAlignment="1">
      <alignment/>
      <protection/>
    </xf>
    <xf numFmtId="0" fontId="35" fillId="0" borderId="0" xfId="59" applyFont="1" applyAlignment="1">
      <alignment horizontal="right"/>
      <protection/>
    </xf>
    <xf numFmtId="0" fontId="27" fillId="0" borderId="0" xfId="59" applyFont="1" applyAlignment="1">
      <alignment horizontal="left"/>
      <protection/>
    </xf>
    <xf numFmtId="3" fontId="77" fillId="0" borderId="28" xfId="59" applyNumberFormat="1" applyFont="1" applyBorder="1" applyAlignment="1" applyProtection="1">
      <alignment horizontal="right" vertical="center"/>
      <protection locked="0"/>
    </xf>
    <xf numFmtId="3" fontId="78" fillId="0" borderId="16" xfId="59" applyNumberFormat="1" applyFont="1" applyBorder="1" applyAlignment="1">
      <alignment vertical="center"/>
      <protection/>
    </xf>
    <xf numFmtId="3" fontId="79" fillId="0" borderId="16" xfId="59" applyNumberFormat="1" applyFont="1" applyBorder="1" applyAlignment="1" applyProtection="1">
      <alignment vertical="center"/>
      <protection locked="0"/>
    </xf>
    <xf numFmtId="3" fontId="79" fillId="0" borderId="25" xfId="59" applyNumberFormat="1" applyFont="1" applyBorder="1" applyAlignment="1" applyProtection="1">
      <alignment vertical="center"/>
      <protection locked="0"/>
    </xf>
    <xf numFmtId="3" fontId="78" fillId="0" borderId="14" xfId="59" applyNumberFormat="1" applyFont="1" applyBorder="1" applyAlignment="1">
      <alignment vertical="center"/>
      <protection/>
    </xf>
    <xf numFmtId="3" fontId="79" fillId="0" borderId="14" xfId="59" applyNumberFormat="1" applyFont="1" applyBorder="1" applyAlignment="1" applyProtection="1">
      <alignment vertical="center"/>
      <protection locked="0"/>
    </xf>
    <xf numFmtId="3" fontId="80" fillId="0" borderId="14" xfId="59" applyNumberFormat="1" applyFont="1" applyBorder="1" applyAlignment="1" applyProtection="1">
      <alignment vertical="center"/>
      <protection locked="0"/>
    </xf>
    <xf numFmtId="0" fontId="27" fillId="0" borderId="0" xfId="58" applyFont="1" applyAlignment="1">
      <alignment vertical="top"/>
      <protection/>
    </xf>
    <xf numFmtId="0" fontId="27" fillId="0" borderId="0" xfId="57" applyFont="1" applyBorder="1">
      <alignment/>
      <protection/>
    </xf>
    <xf numFmtId="0" fontId="27" fillId="0" borderId="0" xfId="57" applyFont="1" applyAlignment="1">
      <alignment vertical="top"/>
      <protection/>
    </xf>
    <xf numFmtId="0" fontId="27" fillId="0" borderId="0" xfId="58" applyFont="1">
      <alignment/>
      <protection/>
    </xf>
    <xf numFmtId="0" fontId="27" fillId="0" borderId="0" xfId="58" applyFont="1" applyAlignment="1">
      <alignment horizontal="right"/>
      <protection/>
    </xf>
    <xf numFmtId="0" fontId="27" fillId="0" borderId="0" xfId="58" applyFont="1" applyAlignment="1">
      <alignment/>
      <protection/>
    </xf>
    <xf numFmtId="0" fontId="27" fillId="0" borderId="0" xfId="58" applyFont="1" applyAlignment="1">
      <alignment horizontal="centerContinuous"/>
      <protection/>
    </xf>
    <xf numFmtId="37" fontId="57" fillId="0" borderId="0" xfId="58" applyNumberFormat="1" applyFont="1" applyBorder="1" applyAlignment="1" applyProtection="1">
      <alignment vertical="top"/>
      <protection/>
    </xf>
    <xf numFmtId="0" fontId="46" fillId="0" borderId="0" xfId="57" applyFont="1" applyBorder="1" applyAlignment="1">
      <alignment vertical="top"/>
      <protection/>
    </xf>
    <xf numFmtId="0" fontId="46" fillId="0" borderId="0" xfId="57" applyFont="1" applyAlignment="1">
      <alignment vertical="top"/>
      <protection/>
    </xf>
    <xf numFmtId="0" fontId="27" fillId="0" borderId="0" xfId="57" applyFont="1" applyAlignment="1">
      <alignment horizontal="left"/>
      <protection/>
    </xf>
    <xf numFmtId="3" fontId="32" fillId="0" borderId="14" xfId="60" applyNumberFormat="1" applyFont="1" applyBorder="1" applyAlignment="1" applyProtection="1">
      <alignment horizontal="right"/>
      <protection locked="0"/>
    </xf>
    <xf numFmtId="3" fontId="32" fillId="0" borderId="18" xfId="60" applyNumberFormat="1" applyFont="1" applyBorder="1" applyAlignment="1" applyProtection="1">
      <alignment horizontal="right"/>
      <protection locked="0"/>
    </xf>
    <xf numFmtId="0" fontId="75" fillId="0" borderId="0" xfId="60" applyFont="1" applyAlignment="1">
      <alignment horizontal="right" vertical="top"/>
    </xf>
    <xf numFmtId="0" fontId="76" fillId="0" borderId="19" xfId="57" applyFont="1" applyBorder="1" applyAlignment="1">
      <alignment horizontal="centerContinuous" vertical="center"/>
      <protection/>
    </xf>
    <xf numFmtId="0" fontId="7" fillId="0" borderId="10" xfId="59" applyBorder="1">
      <alignment/>
      <protection/>
    </xf>
    <xf numFmtId="0" fontId="75" fillId="0" borderId="0" xfId="57" applyFont="1" applyBorder="1" applyAlignment="1">
      <alignment/>
      <protection/>
    </xf>
    <xf numFmtId="0" fontId="61" fillId="0" borderId="0" xfId="57" applyFont="1" applyBorder="1" applyAlignment="1">
      <alignment vertical="center"/>
      <protection/>
    </xf>
    <xf numFmtId="0" fontId="61" fillId="0" borderId="0" xfId="57" applyFont="1" applyBorder="1" applyAlignment="1">
      <alignment vertical="top"/>
      <protection/>
    </xf>
    <xf numFmtId="0" fontId="75" fillId="0" borderId="0" xfId="57" applyFont="1" applyBorder="1" applyAlignment="1">
      <alignment vertical="center"/>
      <protection/>
    </xf>
    <xf numFmtId="0" fontId="58" fillId="0" borderId="10" xfId="57" applyFont="1" applyBorder="1" applyAlignment="1">
      <alignment/>
      <protection/>
    </xf>
    <xf numFmtId="0" fontId="83" fillId="0" borderId="0" xfId="57" applyFont="1" applyBorder="1" applyAlignment="1">
      <alignment/>
      <protection/>
    </xf>
    <xf numFmtId="0" fontId="83" fillId="0" borderId="0" xfId="57" applyFont="1" applyBorder="1">
      <alignment/>
      <protection/>
    </xf>
    <xf numFmtId="0" fontId="15" fillId="0" borderId="10" xfId="57" applyBorder="1" applyAlignment="1">
      <alignment vertical="center"/>
      <protection/>
    </xf>
    <xf numFmtId="166" fontId="66" fillId="0" borderId="10" xfId="0" applyFont="1" applyBorder="1" applyAlignment="1">
      <alignment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/>
      <protection/>
    </xf>
    <xf numFmtId="0" fontId="8" fillId="0" borderId="0" xfId="60" applyFont="1" applyAlignment="1">
      <alignment horizontal="center" wrapText="1"/>
    </xf>
    <xf numFmtId="10" fontId="85" fillId="0" borderId="0" xfId="60" applyNumberFormat="1" applyFont="1">
      <alignment/>
    </xf>
    <xf numFmtId="0" fontId="75" fillId="0" borderId="0" xfId="57" applyFont="1" applyAlignment="1">
      <alignment horizontal="left" vertical="top" wrapText="1"/>
      <protection/>
    </xf>
    <xf numFmtId="193" fontId="86" fillId="0" borderId="10" xfId="0" applyNumberFormat="1" applyFont="1" applyBorder="1" applyAlignment="1">
      <alignment horizontal="right" vertical="center"/>
    </xf>
    <xf numFmtId="0" fontId="20" fillId="0" borderId="0" xfId="58" applyFont="1" applyBorder="1" applyAlignment="1">
      <alignment vertical="top"/>
      <protection/>
    </xf>
    <xf numFmtId="0" fontId="65" fillId="0" borderId="0" xfId="58" applyFont="1" applyAlignment="1">
      <alignment horizontal="left"/>
      <protection/>
    </xf>
    <xf numFmtId="0" fontId="20" fillId="0" borderId="0" xfId="57" applyFont="1" applyAlignment="1">
      <alignment horizontal="left"/>
      <protection/>
    </xf>
    <xf numFmtId="166" fontId="27" fillId="0" borderId="0" xfId="0" applyFont="1" applyAlignment="1">
      <alignment horizontal="left"/>
    </xf>
    <xf numFmtId="0" fontId="39" fillId="0" borderId="0" xfId="57" applyFont="1" applyBorder="1" applyAlignment="1">
      <alignment horizontal="left"/>
      <protection/>
    </xf>
    <xf numFmtId="0" fontId="27" fillId="0" borderId="19" xfId="59" applyFont="1" applyBorder="1" applyAlignment="1">
      <alignment vertical="center"/>
      <protection/>
    </xf>
    <xf numFmtId="0" fontId="89" fillId="0" borderId="19" xfId="59" applyFont="1" applyBorder="1" applyAlignment="1">
      <alignment horizontal="right" vertical="center"/>
      <protection/>
    </xf>
    <xf numFmtId="0" fontId="15" fillId="0" borderId="19" xfId="57" applyBorder="1" applyAlignment="1">
      <alignment vertical="center"/>
      <protection/>
    </xf>
    <xf numFmtId="0" fontId="6" fillId="0" borderId="10" xfId="57" applyFont="1" applyBorder="1" applyAlignment="1">
      <alignment vertical="top"/>
      <protection/>
    </xf>
    <xf numFmtId="0" fontId="20" fillId="0" borderId="10" xfId="58" applyFont="1" applyBorder="1" applyAlignment="1">
      <alignment vertical="top"/>
      <protection/>
    </xf>
    <xf numFmtId="37" fontId="81" fillId="0" borderId="0" xfId="58" applyNumberFormat="1" applyFont="1" applyBorder="1" applyProtection="1">
      <alignment/>
      <protection locked="0"/>
    </xf>
    <xf numFmtId="2" fontId="90" fillId="0" borderId="0" xfId="58" applyNumberFormat="1" applyFont="1" applyBorder="1" applyAlignment="1" applyProtection="1">
      <alignment horizontal="center"/>
      <protection locked="0"/>
    </xf>
    <xf numFmtId="0" fontId="70" fillId="0" borderId="0" xfId="57" applyFont="1" applyBorder="1" applyAlignment="1" applyProtection="1">
      <alignment horizontal="centerContinuous"/>
      <protection locked="0"/>
    </xf>
    <xf numFmtId="0" fontId="70" fillId="0" borderId="0" xfId="57" applyFont="1" applyBorder="1" applyAlignment="1">
      <alignment horizontal="centerContinuous"/>
      <protection/>
    </xf>
    <xf numFmtId="0" fontId="70" fillId="0" borderId="0" xfId="57" applyFont="1" applyBorder="1" applyAlignment="1" applyProtection="1">
      <alignment horizontal="center"/>
      <protection locked="0"/>
    </xf>
    <xf numFmtId="0" fontId="21" fillId="0" borderId="10" xfId="57" applyFont="1" applyBorder="1" applyAlignment="1">
      <alignment/>
      <protection/>
    </xf>
    <xf numFmtId="0" fontId="68" fillId="0" borderId="18" xfId="58" applyFont="1" applyBorder="1" applyAlignment="1">
      <alignment horizontal="centerContinuous"/>
      <protection/>
    </xf>
    <xf numFmtId="0" fontId="68" fillId="0" borderId="19" xfId="58" applyFont="1" applyBorder="1" applyAlignment="1">
      <alignment horizontal="centerContinuous"/>
      <protection/>
    </xf>
    <xf numFmtId="0" fontId="67" fillId="0" borderId="20" xfId="58" applyFont="1" applyBorder="1" applyProtection="1">
      <alignment/>
      <protection locked="0"/>
    </xf>
    <xf numFmtId="166" fontId="27" fillId="0" borderId="19" xfId="0" applyFont="1" applyBorder="1" applyAlignment="1">
      <alignment horizontal="centerContinuous"/>
    </xf>
    <xf numFmtId="0" fontId="38" fillId="0" borderId="20" xfId="58" applyFont="1" applyBorder="1" applyProtection="1">
      <alignment/>
      <protection locked="0"/>
    </xf>
    <xf numFmtId="0" fontId="75" fillId="0" borderId="0" xfId="57" applyFont="1" applyBorder="1" applyAlignment="1">
      <alignment horizontal="left" vertical="center"/>
      <protection/>
    </xf>
    <xf numFmtId="0" fontId="6" fillId="0" borderId="19" xfId="57" applyFont="1" applyBorder="1" applyAlignment="1">
      <alignment/>
      <protection/>
    </xf>
    <xf numFmtId="0" fontId="75" fillId="0" borderId="13" xfId="58" applyFont="1" applyBorder="1" applyAlignment="1">
      <alignment horizontal="left" vertical="center"/>
      <protection/>
    </xf>
    <xf numFmtId="0" fontId="75" fillId="0" borderId="19" xfId="58" applyFont="1" applyBorder="1" applyAlignment="1">
      <alignment horizontal="left" vertical="top"/>
      <protection/>
    </xf>
    <xf numFmtId="0" fontId="75" fillId="0" borderId="0" xfId="58" applyFont="1" applyAlignment="1">
      <alignment horizontal="left" vertical="top"/>
      <protection/>
    </xf>
    <xf numFmtId="0" fontId="75" fillId="0" borderId="0" xfId="58" applyFont="1" applyBorder="1" applyAlignment="1">
      <alignment vertical="top"/>
      <protection/>
    </xf>
    <xf numFmtId="0" fontId="46" fillId="0" borderId="20" xfId="58" applyFont="1" applyBorder="1" applyAlignment="1" quotePrefix="1">
      <alignment/>
      <protection/>
    </xf>
    <xf numFmtId="0" fontId="75" fillId="0" borderId="0" xfId="58" applyFont="1" applyAlignment="1">
      <alignment/>
      <protection/>
    </xf>
    <xf numFmtId="0" fontId="75" fillId="0" borderId="0" xfId="58" applyFont="1">
      <alignment/>
      <protection/>
    </xf>
    <xf numFmtId="166" fontId="75" fillId="0" borderId="0" xfId="0" applyFont="1" applyAlignment="1">
      <alignment/>
    </xf>
    <xf numFmtId="0" fontId="75" fillId="0" borderId="0" xfId="57" applyFont="1" applyBorder="1">
      <alignment/>
      <protection/>
    </xf>
    <xf numFmtId="0" fontId="20" fillId="0" borderId="19" xfId="58" applyFont="1" applyBorder="1" applyAlignment="1">
      <alignment horizontal="centerContinuous"/>
      <protection/>
    </xf>
    <xf numFmtId="0" fontId="38" fillId="0" borderId="19" xfId="57" applyFont="1" applyBorder="1" applyAlignment="1">
      <alignment horizontal="left"/>
      <protection/>
    </xf>
    <xf numFmtId="0" fontId="75" fillId="0" borderId="19" xfId="58" applyFont="1" applyBorder="1" applyAlignment="1">
      <alignment horizontal="centerContinuous"/>
      <protection/>
    </xf>
    <xf numFmtId="0" fontId="75" fillId="0" borderId="19" xfId="59" applyFont="1" applyBorder="1" applyAlignment="1" applyProtection="1">
      <alignment horizontal="left" vertical="center"/>
      <protection locked="0"/>
    </xf>
    <xf numFmtId="0" fontId="75" fillId="0" borderId="0" xfId="57" applyFont="1" applyBorder="1" applyAlignment="1">
      <alignment horizontal="left" vertical="top"/>
      <protection/>
    </xf>
    <xf numFmtId="0" fontId="75" fillId="0" borderId="0" xfId="58" applyFont="1" applyAlignment="1">
      <alignment vertical="top"/>
      <protection/>
    </xf>
    <xf numFmtId="0" fontId="61" fillId="0" borderId="0" xfId="58" applyFont="1" applyAlignment="1">
      <alignment vertical="top"/>
      <protection/>
    </xf>
    <xf numFmtId="0" fontId="27" fillId="0" borderId="0" xfId="58" applyFont="1" applyAlignment="1">
      <alignment vertical="center"/>
      <protection/>
    </xf>
    <xf numFmtId="0" fontId="46" fillId="0" borderId="19" xfId="59" applyFont="1" applyBorder="1" applyAlignment="1">
      <alignment horizontal="right" vertical="center"/>
      <protection/>
    </xf>
    <xf numFmtId="0" fontId="38" fillId="0" borderId="19" xfId="57" applyFont="1" applyBorder="1" applyAlignment="1">
      <alignment/>
      <protection/>
    </xf>
    <xf numFmtId="0" fontId="11" fillId="0" borderId="0" xfId="57" applyFont="1" applyBorder="1" applyAlignment="1">
      <alignment/>
      <protection/>
    </xf>
    <xf numFmtId="0" fontId="27" fillId="0" borderId="0" xfId="57" applyFont="1" applyAlignment="1">
      <alignment horizontal="left" vertical="top"/>
      <protection/>
    </xf>
    <xf numFmtId="2" fontId="90" fillId="0" borderId="0" xfId="58" applyNumberFormat="1" applyFont="1" applyBorder="1" applyAlignment="1" applyProtection="1">
      <alignment horizontal="center" vertical="top"/>
      <protection locked="0"/>
    </xf>
    <xf numFmtId="0" fontId="38" fillId="0" borderId="19" xfId="57" applyFont="1" applyBorder="1">
      <alignment/>
      <protection/>
    </xf>
    <xf numFmtId="0" fontId="83" fillId="0" borderId="0" xfId="58" applyFont="1" applyAlignment="1">
      <alignment horizontal="right"/>
      <protection/>
    </xf>
    <xf numFmtId="0" fontId="83" fillId="0" borderId="0" xfId="58" applyFont="1" applyAlignment="1">
      <alignment/>
      <protection/>
    </xf>
    <xf numFmtId="0" fontId="91" fillId="0" borderId="0" xfId="57" applyFont="1" applyAlignment="1">
      <alignment vertical="top"/>
      <protection/>
    </xf>
    <xf numFmtId="164" fontId="32" fillId="0" borderId="10" xfId="57" applyNumberFormat="1" applyFont="1" applyBorder="1" applyAlignment="1" applyProtection="1" quotePrefix="1">
      <alignment horizontal="centerContinuous"/>
      <protection locked="0"/>
    </xf>
    <xf numFmtId="164" fontId="32" fillId="0" borderId="10" xfId="57" applyNumberFormat="1" applyFont="1" applyBorder="1" applyAlignment="1" quotePrefix="1">
      <alignment horizontal="centerContinuous"/>
      <protection/>
    </xf>
    <xf numFmtId="164" fontId="32" fillId="0" borderId="10" xfId="57" applyNumberFormat="1" applyFont="1" applyBorder="1" applyAlignment="1">
      <alignment horizontal="centerContinuous"/>
      <protection/>
    </xf>
    <xf numFmtId="0" fontId="32" fillId="0" borderId="10" xfId="57" applyFont="1" applyBorder="1" applyAlignment="1" applyProtection="1">
      <alignment horizontal="center" vertical="center"/>
      <protection locked="0"/>
    </xf>
    <xf numFmtId="0" fontId="27" fillId="0" borderId="0" xfId="57" applyFont="1" applyBorder="1" applyAlignment="1">
      <alignment horizontal="right"/>
      <protection/>
    </xf>
    <xf numFmtId="0" fontId="83" fillId="0" borderId="10" xfId="58" applyFont="1" applyBorder="1" applyAlignment="1">
      <alignment vertical="top"/>
      <protection/>
    </xf>
    <xf numFmtId="0" fontId="83" fillId="0" borderId="0" xfId="58" applyFont="1" applyAlignment="1">
      <alignment vertical="center"/>
      <protection/>
    </xf>
    <xf numFmtId="0" fontId="83" fillId="0" borderId="0" xfId="58" applyFont="1" applyBorder="1" applyAlignment="1">
      <alignment vertical="top"/>
      <protection/>
    </xf>
    <xf numFmtId="0" fontId="92" fillId="0" borderId="0" xfId="58" applyFont="1" applyAlignment="1">
      <alignment vertical="center"/>
      <protection/>
    </xf>
    <xf numFmtId="0" fontId="40" fillId="0" borderId="0" xfId="57" applyFont="1" applyBorder="1" applyAlignment="1">
      <alignment/>
      <protection/>
    </xf>
    <xf numFmtId="0" fontId="40" fillId="0" borderId="10" xfId="57" applyFont="1" applyBorder="1">
      <alignment/>
      <protection/>
    </xf>
    <xf numFmtId="0" fontId="32" fillId="0" borderId="10" xfId="57" applyFont="1" applyBorder="1" applyAlignment="1" applyProtection="1">
      <alignment horizontal="centerContinuous"/>
      <protection locked="0"/>
    </xf>
    <xf numFmtId="0" fontId="32" fillId="0" borderId="10" xfId="57" applyFont="1" applyBorder="1" applyAlignment="1">
      <alignment horizontal="centerContinuous"/>
      <protection/>
    </xf>
    <xf numFmtId="0" fontId="40" fillId="0" borderId="10" xfId="57" applyFont="1" applyBorder="1" applyAlignment="1">
      <alignment horizontal="centerContinuous"/>
      <protection/>
    </xf>
    <xf numFmtId="0" fontId="32" fillId="0" borderId="10" xfId="57" applyFont="1" applyBorder="1" applyAlignment="1">
      <alignment horizontal="left"/>
      <protection/>
    </xf>
    <xf numFmtId="164" fontId="32" fillId="0" borderId="10" xfId="57" applyNumberFormat="1" applyFont="1" applyBorder="1" applyAlignment="1" applyProtection="1">
      <alignment horizontal="center"/>
      <protection locked="0"/>
    </xf>
    <xf numFmtId="0" fontId="93" fillId="0" borderId="10" xfId="57" applyFont="1" applyBorder="1">
      <alignment/>
      <protection/>
    </xf>
    <xf numFmtId="166" fontId="96" fillId="0" borderId="0" xfId="0" applyFont="1" applyAlignment="1">
      <alignment vertical="top"/>
    </xf>
    <xf numFmtId="166" fontId="96" fillId="0" borderId="0" xfId="0" applyFont="1" applyAlignment="1">
      <alignment/>
    </xf>
    <xf numFmtId="166" fontId="40" fillId="0" borderId="0" xfId="0" applyFont="1" applyAlignment="1">
      <alignment/>
    </xf>
    <xf numFmtId="3" fontId="40" fillId="0" borderId="0" xfId="0" applyNumberFormat="1" applyFont="1" applyAlignment="1">
      <alignment/>
    </xf>
    <xf numFmtId="3" fontId="96" fillId="0" borderId="0" xfId="0" applyNumberFormat="1" applyFont="1" applyAlignment="1">
      <alignment/>
    </xf>
    <xf numFmtId="166" fontId="40" fillId="0" borderId="0" xfId="0" applyFont="1" applyAlignment="1">
      <alignment horizontal="right"/>
    </xf>
    <xf numFmtId="166" fontId="40" fillId="0" borderId="0" xfId="0" applyFont="1" applyAlignment="1">
      <alignment vertical="top"/>
    </xf>
    <xf numFmtId="3" fontId="40" fillId="0" borderId="0" xfId="0" applyNumberFormat="1" applyFont="1" applyAlignment="1">
      <alignment horizontal="center"/>
    </xf>
    <xf numFmtId="166" fontId="40" fillId="0" borderId="0" xfId="0" applyFont="1" applyAlignment="1">
      <alignment horizontal="center"/>
    </xf>
    <xf numFmtId="3" fontId="96" fillId="0" borderId="0" xfId="0" applyNumberFormat="1" applyFont="1" applyAlignment="1">
      <alignment horizontal="center"/>
    </xf>
    <xf numFmtId="166" fontId="96" fillId="0" borderId="0" xfId="0" applyFont="1" applyAlignment="1">
      <alignment horizontal="center"/>
    </xf>
    <xf numFmtId="166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 horizontal="center" wrapText="1"/>
    </xf>
    <xf numFmtId="166" fontId="40" fillId="0" borderId="0" xfId="0" applyFont="1" applyAlignment="1">
      <alignment wrapText="1"/>
    </xf>
    <xf numFmtId="3" fontId="40" fillId="33" borderId="10" xfId="0" applyNumberFormat="1" applyFont="1" applyFill="1" applyBorder="1" applyAlignment="1">
      <alignment horizontal="center" wrapText="1"/>
    </xf>
    <xf numFmtId="166" fontId="40" fillId="33" borderId="0" xfId="0" applyFont="1" applyFill="1" applyBorder="1" applyAlignment="1">
      <alignment wrapText="1"/>
    </xf>
    <xf numFmtId="166" fontId="40" fillId="33" borderId="0" xfId="0" applyFont="1" applyFill="1" applyAlignment="1">
      <alignment wrapText="1"/>
    </xf>
    <xf numFmtId="166" fontId="40" fillId="0" borderId="0" xfId="0" applyFont="1" applyAlignment="1">
      <alignment horizontal="center" wrapText="1"/>
    </xf>
    <xf numFmtId="166" fontId="40" fillId="0" borderId="10" xfId="0" applyFont="1" applyBorder="1" applyAlignment="1">
      <alignment horizontal="center" wrapText="1"/>
    </xf>
    <xf numFmtId="3" fontId="40" fillId="33" borderId="0" xfId="0" applyNumberFormat="1" applyFont="1" applyFill="1" applyAlignment="1">
      <alignment/>
    </xf>
    <xf numFmtId="166" fontId="40" fillId="33" borderId="0" xfId="0" applyFont="1" applyFill="1" applyAlignment="1">
      <alignment/>
    </xf>
    <xf numFmtId="166" fontId="40" fillId="0" borderId="0" xfId="0" applyFont="1" applyAlignment="1" quotePrefix="1">
      <alignment/>
    </xf>
    <xf numFmtId="166" fontId="40" fillId="33" borderId="0" xfId="0" applyFont="1" applyFill="1" applyAlignment="1" quotePrefix="1">
      <alignment/>
    </xf>
    <xf numFmtId="10" fontId="40" fillId="0" borderId="0" xfId="0" applyNumberFormat="1" applyFont="1" applyAlignment="1">
      <alignment/>
    </xf>
    <xf numFmtId="10" fontId="40" fillId="0" borderId="0" xfId="0" applyNumberFormat="1" applyFont="1" applyAlignment="1" quotePrefix="1">
      <alignment/>
    </xf>
    <xf numFmtId="3" fontId="96" fillId="33" borderId="0" xfId="0" applyNumberFormat="1" applyFont="1" applyFill="1" applyAlignment="1">
      <alignment/>
    </xf>
    <xf numFmtId="198" fontId="40" fillId="0" borderId="0" xfId="0" applyNumberFormat="1" applyFont="1" applyAlignment="1">
      <alignment/>
    </xf>
    <xf numFmtId="198" fontId="40" fillId="33" borderId="0" xfId="0" applyNumberFormat="1" applyFont="1" applyFill="1" applyAlignment="1">
      <alignment/>
    </xf>
    <xf numFmtId="0" fontId="7" fillId="33" borderId="14" xfId="59" applyFill="1" applyBorder="1">
      <alignment/>
      <protection/>
    </xf>
    <xf numFmtId="0" fontId="10" fillId="33" borderId="14" xfId="59" applyFont="1" applyFill="1" applyBorder="1">
      <alignment/>
      <protection/>
    </xf>
    <xf numFmtId="0" fontId="7" fillId="33" borderId="14" xfId="59" applyFill="1" applyBorder="1" applyAlignment="1">
      <alignment/>
      <protection/>
    </xf>
    <xf numFmtId="164" fontId="30" fillId="0" borderId="10" xfId="57" applyNumberFormat="1" applyFont="1" applyBorder="1" applyAlignment="1" applyProtection="1" quotePrefix="1">
      <alignment horizontal="centerContinuous"/>
      <protection locked="0"/>
    </xf>
    <xf numFmtId="0" fontId="34" fillId="0" borderId="0" xfId="57" applyFont="1" applyBorder="1" applyAlignment="1" applyProtection="1">
      <alignment horizontal="right" vertical="center"/>
      <protection locked="0"/>
    </xf>
    <xf numFmtId="0" fontId="97" fillId="0" borderId="0" xfId="57" applyFont="1" applyBorder="1" applyAlignment="1" applyProtection="1">
      <alignment horizontal="right" vertical="center"/>
      <protection locked="0"/>
    </xf>
    <xf numFmtId="3" fontId="40" fillId="33" borderId="0" xfId="0" applyNumberFormat="1" applyFont="1" applyFill="1" applyAlignment="1" quotePrefix="1">
      <alignment/>
    </xf>
    <xf numFmtId="0" fontId="37" fillId="0" borderId="19" xfId="60" applyFont="1" applyBorder="1" applyAlignment="1" applyProtection="1">
      <alignment horizontal="left" indent="1"/>
      <protection locked="0"/>
    </xf>
    <xf numFmtId="0" fontId="20" fillId="0" borderId="0" xfId="60" applyFont="1" applyBorder="1" applyAlignment="1">
      <alignment horizontal="left" indent="1"/>
    </xf>
    <xf numFmtId="3" fontId="37" fillId="0" borderId="10" xfId="60" applyNumberFormat="1" applyFont="1" applyBorder="1" applyAlignment="1" applyProtection="1">
      <alignment horizontal="left" vertical="center" indent="1"/>
      <protection locked="0"/>
    </xf>
    <xf numFmtId="3" fontId="37" fillId="0" borderId="0" xfId="60" applyNumberFormat="1" applyFont="1" applyBorder="1" applyAlignment="1" applyProtection="1">
      <alignment horizontal="left" vertical="center" indent="1"/>
      <protection locked="0"/>
    </xf>
    <xf numFmtId="3" fontId="37" fillId="0" borderId="0" xfId="60" applyNumberFormat="1" applyFont="1" applyAlignment="1" applyProtection="1">
      <alignment horizontal="left" vertical="center" indent="1"/>
      <protection locked="0"/>
    </xf>
    <xf numFmtId="3" fontId="41" fillId="0" borderId="10" xfId="60" applyNumberFormat="1" applyFont="1" applyBorder="1" applyAlignment="1" applyProtection="1">
      <alignment horizontal="left" vertical="center" indent="1"/>
      <protection locked="0"/>
    </xf>
    <xf numFmtId="0" fontId="100" fillId="0" borderId="10" xfId="60" applyFont="1" applyBorder="1" applyAlignment="1" applyProtection="1">
      <alignment horizontal="left" indent="1"/>
      <protection locked="0"/>
    </xf>
    <xf numFmtId="164" fontId="49" fillId="0" borderId="0" xfId="60" applyNumberFormat="1" applyFont="1" applyBorder="1" applyAlignment="1">
      <alignment horizontal="center" vertical="center"/>
    </xf>
    <xf numFmtId="3" fontId="33" fillId="0" borderId="31" xfId="60" applyNumberFormat="1" applyFont="1" applyBorder="1" applyAlignment="1" applyProtection="1">
      <alignment vertical="center"/>
      <protection locked="0"/>
    </xf>
    <xf numFmtId="3" fontId="33" fillId="0" borderId="0" xfId="60" applyNumberFormat="1" applyFont="1" applyBorder="1" applyAlignment="1" applyProtection="1">
      <alignment vertical="center"/>
      <protection locked="0"/>
    </xf>
    <xf numFmtId="164" fontId="49" fillId="0" borderId="0" xfId="60" applyNumberFormat="1" applyFont="1" applyBorder="1" applyAlignment="1" applyProtection="1">
      <alignment horizontal="right" vertical="center"/>
      <protection locked="0"/>
    </xf>
    <xf numFmtId="0" fontId="37" fillId="0" borderId="10" xfId="60" applyFont="1" applyBorder="1" applyAlignment="1" applyProtection="1">
      <alignment horizontal="left" indent="1"/>
      <protection locked="0"/>
    </xf>
    <xf numFmtId="3" fontId="79" fillId="0" borderId="32" xfId="59" applyNumberFormat="1" applyFont="1" applyBorder="1" applyAlignment="1" applyProtection="1">
      <alignment vertical="center"/>
      <protection locked="0"/>
    </xf>
    <xf numFmtId="0" fontId="21" fillId="0" borderId="33" xfId="60" applyFont="1" applyBorder="1" applyAlignment="1">
      <alignment horizontal="left" vertical="top"/>
    </xf>
    <xf numFmtId="166" fontId="0" fillId="0" borderId="33" xfId="0" applyBorder="1" applyAlignment="1">
      <alignment vertical="top"/>
    </xf>
    <xf numFmtId="0" fontId="25" fillId="0" borderId="0" xfId="60" applyFont="1" applyAlignment="1">
      <alignment horizontal="left" vertical="top"/>
    </xf>
    <xf numFmtId="0" fontId="38" fillId="0" borderId="0" xfId="59" applyFont="1" applyBorder="1" applyAlignment="1" applyProtection="1">
      <alignment horizontal="left"/>
      <protection locked="0"/>
    </xf>
    <xf numFmtId="0" fontId="38" fillId="0" borderId="10" xfId="59" applyFont="1" applyBorder="1" applyAlignment="1" applyProtection="1">
      <alignment horizontal="left"/>
      <protection locked="0"/>
    </xf>
    <xf numFmtId="198" fontId="80" fillId="0" borderId="20" xfId="59" applyNumberFormat="1" applyFont="1" applyBorder="1" applyAlignment="1" applyProtection="1">
      <alignment horizontal="right" vertical="center"/>
      <protection locked="0"/>
    </xf>
    <xf numFmtId="198" fontId="80" fillId="0" borderId="0" xfId="59" applyNumberFormat="1" applyFont="1" applyBorder="1" applyAlignment="1" applyProtection="1">
      <alignment horizontal="right" vertical="center"/>
      <protection locked="0"/>
    </xf>
    <xf numFmtId="198" fontId="80" fillId="0" borderId="10" xfId="59" applyNumberFormat="1" applyFont="1" applyBorder="1" applyAlignment="1" applyProtection="1">
      <alignment horizontal="right" vertical="center"/>
      <protection locked="0"/>
    </xf>
    <xf numFmtId="0" fontId="68" fillId="0" borderId="22" xfId="59" applyFont="1" applyBorder="1" applyAlignment="1">
      <alignment horizontal="left" vertical="center" wrapText="1" indent="1"/>
      <protection/>
    </xf>
    <xf numFmtId="166" fontId="73" fillId="0" borderId="15" xfId="0" applyFont="1" applyBorder="1" applyAlignment="1">
      <alignment/>
    </xf>
    <xf numFmtId="0" fontId="68" fillId="0" borderId="20" xfId="59" applyFont="1" applyBorder="1" applyAlignment="1">
      <alignment horizontal="left" vertical="top" wrapText="1"/>
      <protection/>
    </xf>
    <xf numFmtId="0" fontId="68" fillId="0" borderId="22" xfId="59" applyFont="1" applyBorder="1" applyAlignment="1">
      <alignment horizontal="left" vertical="top" wrapText="1"/>
      <protection/>
    </xf>
    <xf numFmtId="0" fontId="68" fillId="0" borderId="10" xfId="59" applyFont="1" applyBorder="1" applyAlignment="1">
      <alignment horizontal="left" vertical="top" wrapText="1"/>
      <protection/>
    </xf>
    <xf numFmtId="0" fontId="68" fillId="0" borderId="15" xfId="59" applyFont="1" applyBorder="1" applyAlignment="1">
      <alignment horizontal="left" vertical="top" wrapText="1"/>
      <protection/>
    </xf>
    <xf numFmtId="0" fontId="63" fillId="0" borderId="19" xfId="59" applyFont="1" applyBorder="1" applyAlignment="1">
      <alignment horizontal="left" vertical="center" wrapText="1"/>
      <protection/>
    </xf>
    <xf numFmtId="0" fontId="63" fillId="0" borderId="13" xfId="59" applyFont="1" applyBorder="1" applyAlignment="1">
      <alignment horizontal="left" vertical="center" wrapText="1"/>
      <protection/>
    </xf>
    <xf numFmtId="0" fontId="68" fillId="0" borderId="20" xfId="59" applyFont="1" applyBorder="1" applyAlignment="1">
      <alignment horizontal="left" vertical="center" wrapText="1" indent="1"/>
      <protection/>
    </xf>
    <xf numFmtId="0" fontId="68" fillId="0" borderId="10" xfId="59" applyFont="1" applyBorder="1" applyAlignment="1">
      <alignment horizontal="left" vertical="center" wrapText="1" indent="1"/>
      <protection/>
    </xf>
    <xf numFmtId="0" fontId="68" fillId="0" borderId="19" xfId="59" applyFont="1" applyBorder="1" applyAlignment="1">
      <alignment horizontal="left" vertical="center" wrapText="1"/>
      <protection/>
    </xf>
    <xf numFmtId="0" fontId="68" fillId="0" borderId="13" xfId="59" applyFont="1" applyBorder="1" applyAlignment="1">
      <alignment horizontal="left" vertical="center" wrapText="1"/>
      <protection/>
    </xf>
    <xf numFmtId="3" fontId="79" fillId="0" borderId="17" xfId="59" applyNumberFormat="1" applyFont="1" applyBorder="1" applyAlignment="1" applyProtection="1">
      <alignment/>
      <protection locked="0"/>
    </xf>
    <xf numFmtId="166" fontId="0" fillId="0" borderId="16" xfId="0" applyBorder="1" applyAlignment="1">
      <alignment/>
    </xf>
    <xf numFmtId="0" fontId="75" fillId="0" borderId="0" xfId="57" applyFont="1" applyBorder="1" applyAlignment="1">
      <alignment horizontal="left" vertical="center"/>
      <protection/>
    </xf>
    <xf numFmtId="37" fontId="87" fillId="0" borderId="10" xfId="58" applyNumberFormat="1" applyFont="1" applyBorder="1" applyAlignment="1" applyProtection="1">
      <alignment horizontal="right" vertical="top"/>
      <protection/>
    </xf>
    <xf numFmtId="0" fontId="75" fillId="0" borderId="0" xfId="57" applyFont="1" applyAlignment="1">
      <alignment horizontal="left" vertical="top" wrapText="1"/>
      <protection/>
    </xf>
    <xf numFmtId="37" fontId="87" fillId="0" borderId="34" xfId="58" applyNumberFormat="1" applyFont="1" applyBorder="1" applyAlignment="1" applyProtection="1">
      <alignment horizontal="right" vertical="top"/>
      <protection/>
    </xf>
    <xf numFmtId="37" fontId="87" fillId="0" borderId="35" xfId="58" applyNumberFormat="1" applyFont="1" applyBorder="1" applyAlignment="1" applyProtection="1">
      <alignment horizontal="right" vertical="top"/>
      <protection/>
    </xf>
    <xf numFmtId="2" fontId="95" fillId="0" borderId="10" xfId="58" applyNumberFormat="1" applyFont="1" applyBorder="1" applyAlignment="1" applyProtection="1">
      <alignment horizontal="center" vertical="top"/>
      <protection locked="0"/>
    </xf>
    <xf numFmtId="37" fontId="94" fillId="0" borderId="10" xfId="58" applyNumberFormat="1" applyFont="1" applyBorder="1" applyAlignment="1" applyProtection="1">
      <alignment horizontal="right"/>
      <protection locked="0"/>
    </xf>
    <xf numFmtId="0" fontId="25" fillId="0" borderId="0" xfId="57" applyFont="1" applyAlignment="1">
      <alignment horizontal="left" vertical="top" wrapText="1"/>
      <protection/>
    </xf>
    <xf numFmtId="0" fontId="75" fillId="0" borderId="0" xfId="57" applyFont="1" applyAlignment="1" quotePrefix="1">
      <alignment horizontal="left" vertical="top" wrapText="1"/>
      <protection/>
    </xf>
    <xf numFmtId="166" fontId="96" fillId="33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KLST1" xfId="57"/>
    <cellStyle name="Normal_CHKLST2" xfId="58"/>
    <cellStyle name="Normal_ENTBUDGT" xfId="59"/>
    <cellStyle name="Normal_FIRSTBUD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40</xdr:row>
      <xdr:rowOff>180975</xdr:rowOff>
    </xdr:from>
    <xdr:to>
      <xdr:col>7</xdr:col>
      <xdr:colOff>228600</xdr:colOff>
      <xdr:row>40</xdr:row>
      <xdr:rowOff>180975</xdr:rowOff>
    </xdr:to>
    <xdr:sp>
      <xdr:nvSpPr>
        <xdr:cNvPr id="1" name="Line 7"/>
        <xdr:cNvSpPr>
          <a:spLocks/>
        </xdr:cNvSpPr>
      </xdr:nvSpPr>
      <xdr:spPr>
        <a:xfrm>
          <a:off x="5972175" y="9077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228600</xdr:colOff>
      <xdr:row>13</xdr:row>
      <xdr:rowOff>161925</xdr:rowOff>
    </xdr:from>
    <xdr:to>
      <xdr:col>5</xdr:col>
      <xdr:colOff>495300</xdr:colOff>
      <xdr:row>13</xdr:row>
      <xdr:rowOff>161925</xdr:rowOff>
    </xdr:to>
    <xdr:sp>
      <xdr:nvSpPr>
        <xdr:cNvPr id="2" name="Line 11"/>
        <xdr:cNvSpPr>
          <a:spLocks/>
        </xdr:cNvSpPr>
      </xdr:nvSpPr>
      <xdr:spPr>
        <a:xfrm>
          <a:off x="3333750" y="36385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561975</xdr:colOff>
      <xdr:row>2</xdr:row>
      <xdr:rowOff>9525</xdr:rowOff>
    </xdr:from>
    <xdr:to>
      <xdr:col>7</xdr:col>
      <xdr:colOff>561975</xdr:colOff>
      <xdr:row>4</xdr:row>
      <xdr:rowOff>0</xdr:rowOff>
    </xdr:to>
    <xdr:sp>
      <xdr:nvSpPr>
        <xdr:cNvPr id="3" name="Line 22"/>
        <xdr:cNvSpPr>
          <a:spLocks/>
        </xdr:cNvSpPr>
      </xdr:nvSpPr>
      <xdr:spPr>
        <a:xfrm>
          <a:off x="6715125" y="266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9525</xdr:rowOff>
    </xdr:from>
    <xdr:to>
      <xdr:col>6</xdr:col>
      <xdr:colOff>200025</xdr:colOff>
      <xdr:row>4</xdr:row>
      <xdr:rowOff>0</xdr:rowOff>
    </xdr:to>
    <xdr:sp>
      <xdr:nvSpPr>
        <xdr:cNvPr id="4" name="Line 23"/>
        <xdr:cNvSpPr>
          <a:spLocks/>
        </xdr:cNvSpPr>
      </xdr:nvSpPr>
      <xdr:spPr>
        <a:xfrm>
          <a:off x="5419725" y="266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257175</xdr:colOff>
      <xdr:row>42</xdr:row>
      <xdr:rowOff>171450</xdr:rowOff>
    </xdr:from>
    <xdr:to>
      <xdr:col>4</xdr:col>
      <xdr:colOff>466725</xdr:colOff>
      <xdr:row>42</xdr:row>
      <xdr:rowOff>171450</xdr:rowOff>
    </xdr:to>
    <xdr:sp>
      <xdr:nvSpPr>
        <xdr:cNvPr id="5" name="Line 39"/>
        <xdr:cNvSpPr>
          <a:spLocks/>
        </xdr:cNvSpPr>
      </xdr:nvSpPr>
      <xdr:spPr>
        <a:xfrm>
          <a:off x="4019550" y="9591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66675</xdr:colOff>
      <xdr:row>37</xdr:row>
      <xdr:rowOff>76200</xdr:rowOff>
    </xdr:from>
    <xdr:to>
      <xdr:col>8</xdr:col>
      <xdr:colOff>228600</xdr:colOff>
      <xdr:row>37</xdr:row>
      <xdr:rowOff>257175</xdr:rowOff>
    </xdr:to>
    <xdr:sp>
      <xdr:nvSpPr>
        <xdr:cNvPr id="6" name="Text Box 40"/>
        <xdr:cNvSpPr txBox="1">
          <a:spLocks noChangeArrowheads="1"/>
        </xdr:cNvSpPr>
      </xdr:nvSpPr>
      <xdr:spPr>
        <a:xfrm>
          <a:off x="7010400" y="8277225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</a:t>
          </a:r>
        </a:p>
      </xdr:txBody>
    </xdr:sp>
    <xdr:clientData/>
  </xdr:twoCellAnchor>
  <xdr:twoCellAnchor>
    <xdr:from>
      <xdr:col>8</xdr:col>
      <xdr:colOff>66675</xdr:colOff>
      <xdr:row>40</xdr:row>
      <xdr:rowOff>76200</xdr:rowOff>
    </xdr:from>
    <xdr:to>
      <xdr:col>8</xdr:col>
      <xdr:colOff>228600</xdr:colOff>
      <xdr:row>40</xdr:row>
      <xdr:rowOff>257175</xdr:rowOff>
    </xdr:to>
    <xdr:sp>
      <xdr:nvSpPr>
        <xdr:cNvPr id="7" name="Text Box 41"/>
        <xdr:cNvSpPr txBox="1">
          <a:spLocks noChangeArrowheads="1"/>
        </xdr:cNvSpPr>
      </xdr:nvSpPr>
      <xdr:spPr>
        <a:xfrm>
          <a:off x="7010400" y="897255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26</xdr:row>
      <xdr:rowOff>0</xdr:rowOff>
    </xdr:from>
    <xdr:to>
      <xdr:col>1</xdr:col>
      <xdr:colOff>323850</xdr:colOff>
      <xdr:row>26</xdr:row>
      <xdr:rowOff>0</xdr:rowOff>
    </xdr:to>
    <xdr:sp>
      <xdr:nvSpPr>
        <xdr:cNvPr id="1" name="Text 12"/>
        <xdr:cNvSpPr txBox="1">
          <a:spLocks noChangeArrowheads="1"/>
        </xdr:cNvSpPr>
      </xdr:nvSpPr>
      <xdr:spPr>
        <a:xfrm>
          <a:off x="171450" y="8210550"/>
          <a:ext cx="1438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For all Years:
</a:t>
          </a:r>
          <a:r>
            <a:rPr lang="en-US" cap="none" sz="70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For All Years:</a:t>
          </a:r>
        </a:p>
      </xdr:txBody>
    </xdr:sp>
    <xdr:clientData/>
  </xdr:twoCellAnchor>
  <xdr:twoCellAnchor>
    <xdr:from>
      <xdr:col>1</xdr:col>
      <xdr:colOff>104775</xdr:colOff>
      <xdr:row>26</xdr:row>
      <xdr:rowOff>0</xdr:rowOff>
    </xdr:from>
    <xdr:to>
      <xdr:col>6</xdr:col>
      <xdr:colOff>933450</xdr:colOff>
      <xdr:row>26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1390650" y="8210550"/>
          <a:ext cx="770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Explain and justify purchase of major equipment, unusual supplies requests, patient care costs, alterations and
</a:t>
          </a:r>
        </a:p>
      </xdr:txBody>
    </xdr:sp>
    <xdr:clientData/>
  </xdr:twoCellAnchor>
  <xdr:twoCellAnchor>
    <xdr:from>
      <xdr:col>0</xdr:col>
      <xdr:colOff>142875</xdr:colOff>
      <xdr:row>26</xdr:row>
      <xdr:rowOff>0</xdr:rowOff>
    </xdr:from>
    <xdr:to>
      <xdr:col>2</xdr:col>
      <xdr:colOff>133350</xdr:colOff>
      <xdr:row>26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142875" y="8210550"/>
          <a:ext cx="2219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</a:rPr>
            <a:t>From Budget for Entire Period:</a:t>
          </a:r>
        </a:p>
      </xdr:txBody>
    </xdr:sp>
    <xdr:clientData/>
  </xdr:twoCellAnchor>
  <xdr:twoCellAnchor>
    <xdr:from>
      <xdr:col>1</xdr:col>
      <xdr:colOff>781050</xdr:colOff>
      <xdr:row>26</xdr:row>
      <xdr:rowOff>0</xdr:rowOff>
    </xdr:from>
    <xdr:to>
      <xdr:col>6</xdr:col>
      <xdr:colOff>952500</xdr:colOff>
      <xdr:row>26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2066925" y="8210550"/>
          <a:ext cx="7048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Identify with an asterisk (*) on this page and justify any significant increase or decrease in any category
</a:t>
          </a:r>
        </a:p>
      </xdr:txBody>
    </xdr:sp>
    <xdr:clientData/>
  </xdr:twoCellAnchor>
  <xdr:twoCellAnchor>
    <xdr:from>
      <xdr:col>1</xdr:col>
      <xdr:colOff>123825</xdr:colOff>
      <xdr:row>17</xdr:row>
      <xdr:rowOff>0</xdr:rowOff>
    </xdr:from>
    <xdr:to>
      <xdr:col>1</xdr:col>
      <xdr:colOff>123825</xdr:colOff>
      <xdr:row>19</xdr:row>
      <xdr:rowOff>9525</xdr:rowOff>
    </xdr:to>
    <xdr:sp>
      <xdr:nvSpPr>
        <xdr:cNvPr id="5" name="Line 23"/>
        <xdr:cNvSpPr>
          <a:spLocks/>
        </xdr:cNvSpPr>
      </xdr:nvSpPr>
      <xdr:spPr>
        <a:xfrm>
          <a:off x="1409700" y="53530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1400175</xdr:colOff>
      <xdr:row>40</xdr:row>
      <xdr:rowOff>161925</xdr:rowOff>
    </xdr:from>
    <xdr:to>
      <xdr:col>4</xdr:col>
      <xdr:colOff>209550</xdr:colOff>
      <xdr:row>40</xdr:row>
      <xdr:rowOff>161925</xdr:rowOff>
    </xdr:to>
    <xdr:sp>
      <xdr:nvSpPr>
        <xdr:cNvPr id="6" name="Line 30"/>
        <xdr:cNvSpPr>
          <a:spLocks/>
        </xdr:cNvSpPr>
      </xdr:nvSpPr>
      <xdr:spPr>
        <a:xfrm>
          <a:off x="5191125" y="11087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342900</xdr:colOff>
      <xdr:row>20</xdr:row>
      <xdr:rowOff>314325</xdr:rowOff>
    </xdr:from>
    <xdr:to>
      <xdr:col>5</xdr:col>
      <xdr:colOff>762000</xdr:colOff>
      <xdr:row>20</xdr:row>
      <xdr:rowOff>314325</xdr:rowOff>
    </xdr:to>
    <xdr:sp>
      <xdr:nvSpPr>
        <xdr:cNvPr id="7" name="Line 31"/>
        <xdr:cNvSpPr>
          <a:spLocks/>
        </xdr:cNvSpPr>
      </xdr:nvSpPr>
      <xdr:spPr>
        <a:xfrm>
          <a:off x="7077075" y="6800850"/>
          <a:ext cx="41910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152400</xdr:rowOff>
    </xdr:from>
    <xdr:to>
      <xdr:col>6</xdr:col>
      <xdr:colOff>304800</xdr:colOff>
      <xdr:row>20</xdr:row>
      <xdr:rowOff>419100</xdr:rowOff>
    </xdr:to>
    <xdr:sp>
      <xdr:nvSpPr>
        <xdr:cNvPr id="8" name="Text Box 32"/>
        <xdr:cNvSpPr txBox="1">
          <a:spLocks noChangeArrowheads="1"/>
        </xdr:cNvSpPr>
      </xdr:nvSpPr>
      <xdr:spPr>
        <a:xfrm>
          <a:off x="8248650" y="6638925"/>
          <a:ext cx="21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$</a:t>
          </a:r>
        </a:p>
      </xdr:txBody>
    </xdr:sp>
    <xdr:clientData/>
  </xdr:twoCellAnchor>
  <xdr:twoCellAnchor>
    <xdr:from>
      <xdr:col>1</xdr:col>
      <xdr:colOff>142875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9" name="Line 33"/>
        <xdr:cNvSpPr>
          <a:spLocks/>
        </xdr:cNvSpPr>
      </xdr:nvSpPr>
      <xdr:spPr>
        <a:xfrm>
          <a:off x="1428750" y="57340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600075</xdr:colOff>
      <xdr:row>25</xdr:row>
      <xdr:rowOff>0</xdr:rowOff>
    </xdr:from>
    <xdr:to>
      <xdr:col>5</xdr:col>
      <xdr:colOff>600075</xdr:colOff>
      <xdr:row>25</xdr:row>
      <xdr:rowOff>0</xdr:rowOff>
    </xdr:to>
    <xdr:sp>
      <xdr:nvSpPr>
        <xdr:cNvPr id="10" name="Line 35"/>
        <xdr:cNvSpPr>
          <a:spLocks/>
        </xdr:cNvSpPr>
      </xdr:nvSpPr>
      <xdr:spPr>
        <a:xfrm>
          <a:off x="73342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561975</xdr:colOff>
      <xdr:row>22</xdr:row>
      <xdr:rowOff>9525</xdr:rowOff>
    </xdr:from>
    <xdr:to>
      <xdr:col>5</xdr:col>
      <xdr:colOff>561975</xdr:colOff>
      <xdr:row>25</xdr:row>
      <xdr:rowOff>0</xdr:rowOff>
    </xdr:to>
    <xdr:sp>
      <xdr:nvSpPr>
        <xdr:cNvPr id="11" name="Line 36"/>
        <xdr:cNvSpPr>
          <a:spLocks/>
        </xdr:cNvSpPr>
      </xdr:nvSpPr>
      <xdr:spPr>
        <a:xfrm flipH="1" flipV="1">
          <a:off x="7296150" y="75057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0</xdr:rowOff>
    </xdr:from>
    <xdr:to>
      <xdr:col>10</xdr:col>
      <xdr:colOff>742950</xdr:colOff>
      <xdr:row>10</xdr:row>
      <xdr:rowOff>247650</xdr:rowOff>
    </xdr:to>
    <xdr:sp>
      <xdr:nvSpPr>
        <xdr:cNvPr id="12" name="Text Box 37"/>
        <xdr:cNvSpPr txBox="1">
          <a:spLocks noChangeArrowheads="1"/>
        </xdr:cNvSpPr>
      </xdr:nvSpPr>
      <xdr:spPr>
        <a:xfrm>
          <a:off x="9991725" y="1676400"/>
          <a:ext cx="2200275" cy="1257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Note: if the proposal does not include a given year, leave that column completely blank (no zeroes).  Graying out the column helps reviewers recognize this.  
</a:t>
          </a:r>
        </a:p>
      </xdr:txBody>
    </xdr:sp>
    <xdr:clientData/>
  </xdr:twoCellAnchor>
  <xdr:twoCellAnchor>
    <xdr:from>
      <xdr:col>9</xdr:col>
      <xdr:colOff>542925</xdr:colOff>
      <xdr:row>9</xdr:row>
      <xdr:rowOff>371475</xdr:rowOff>
    </xdr:from>
    <xdr:to>
      <xdr:col>9</xdr:col>
      <xdr:colOff>542925</xdr:colOff>
      <xdr:row>10</xdr:row>
      <xdr:rowOff>180975</xdr:rowOff>
    </xdr:to>
    <xdr:sp>
      <xdr:nvSpPr>
        <xdr:cNvPr id="13" name="Line 38"/>
        <xdr:cNvSpPr>
          <a:spLocks/>
        </xdr:cNvSpPr>
      </xdr:nvSpPr>
      <xdr:spPr>
        <a:xfrm>
          <a:off x="11229975" y="26765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" name="Rectangle 113"/>
        <xdr:cNvSpPr>
          <a:spLocks/>
        </xdr:cNvSpPr>
      </xdr:nvSpPr>
      <xdr:spPr>
        <a:xfrm>
          <a:off x="1943100" y="6848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47625</xdr:rowOff>
    </xdr:from>
    <xdr:to>
      <xdr:col>1</xdr:col>
      <xdr:colOff>9525</xdr:colOff>
      <xdr:row>4</xdr:row>
      <xdr:rowOff>219075</xdr:rowOff>
    </xdr:to>
    <xdr:sp>
      <xdr:nvSpPr>
        <xdr:cNvPr id="2" name="Rectangle 119"/>
        <xdr:cNvSpPr>
          <a:spLocks/>
        </xdr:cNvSpPr>
      </xdr:nvSpPr>
      <xdr:spPr>
        <a:xfrm>
          <a:off x="104775" y="781050"/>
          <a:ext cx="2000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571500</xdr:colOff>
      <xdr:row>13</xdr:row>
      <xdr:rowOff>152400</xdr:rowOff>
    </xdr:from>
    <xdr:to>
      <xdr:col>10</xdr:col>
      <xdr:colOff>571500</xdr:colOff>
      <xdr:row>13</xdr:row>
      <xdr:rowOff>152400</xdr:rowOff>
    </xdr:to>
    <xdr:sp>
      <xdr:nvSpPr>
        <xdr:cNvPr id="3" name="Line 144"/>
        <xdr:cNvSpPr>
          <a:spLocks/>
        </xdr:cNvSpPr>
      </xdr:nvSpPr>
      <xdr:spPr>
        <a:xfrm flipV="1">
          <a:off x="6886575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457200</xdr:colOff>
      <xdr:row>11</xdr:row>
      <xdr:rowOff>114300</xdr:rowOff>
    </xdr:from>
    <xdr:to>
      <xdr:col>11</xdr:col>
      <xdr:colOff>904875</xdr:colOff>
      <xdr:row>13</xdr:row>
      <xdr:rowOff>123825</xdr:rowOff>
    </xdr:to>
    <xdr:sp>
      <xdr:nvSpPr>
        <xdr:cNvPr id="4" name="Line 145"/>
        <xdr:cNvSpPr>
          <a:spLocks/>
        </xdr:cNvSpPr>
      </xdr:nvSpPr>
      <xdr:spPr>
        <a:xfrm flipH="1">
          <a:off x="7343775" y="2333625"/>
          <a:ext cx="4476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447675</xdr:colOff>
      <xdr:row>54</xdr:row>
      <xdr:rowOff>9525</xdr:rowOff>
    </xdr:from>
    <xdr:to>
      <xdr:col>3</xdr:col>
      <xdr:colOff>590550</xdr:colOff>
      <xdr:row>54</xdr:row>
      <xdr:rowOff>161925</xdr:rowOff>
    </xdr:to>
    <xdr:sp>
      <xdr:nvSpPr>
        <xdr:cNvPr id="5" name="Rectangle 284"/>
        <xdr:cNvSpPr>
          <a:spLocks/>
        </xdr:cNvSpPr>
      </xdr:nvSpPr>
      <xdr:spPr>
        <a:xfrm>
          <a:off x="2390775" y="109442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X</a:t>
          </a:r>
        </a:p>
      </xdr:txBody>
    </xdr:sp>
    <xdr:clientData/>
  </xdr:twoCellAnchor>
  <xdr:twoCellAnchor>
    <xdr:from>
      <xdr:col>0</xdr:col>
      <xdr:colOff>104775</xdr:colOff>
      <xdr:row>8</xdr:row>
      <xdr:rowOff>28575</xdr:rowOff>
    </xdr:from>
    <xdr:to>
      <xdr:col>1</xdr:col>
      <xdr:colOff>9525</xdr:colOff>
      <xdr:row>8</xdr:row>
      <xdr:rowOff>200025</xdr:rowOff>
    </xdr:to>
    <xdr:sp>
      <xdr:nvSpPr>
        <xdr:cNvPr id="6" name="Rectangle 289"/>
        <xdr:cNvSpPr>
          <a:spLocks/>
        </xdr:cNvSpPr>
      </xdr:nvSpPr>
      <xdr:spPr>
        <a:xfrm>
          <a:off x="104775" y="1562100"/>
          <a:ext cx="2000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104775</xdr:colOff>
      <xdr:row>10</xdr:row>
      <xdr:rowOff>0</xdr:rowOff>
    </xdr:from>
    <xdr:to>
      <xdr:col>1</xdr:col>
      <xdr:colOff>9525</xdr:colOff>
      <xdr:row>10</xdr:row>
      <xdr:rowOff>180975</xdr:rowOff>
    </xdr:to>
    <xdr:sp>
      <xdr:nvSpPr>
        <xdr:cNvPr id="7" name="Rectangle 290"/>
        <xdr:cNvSpPr>
          <a:spLocks/>
        </xdr:cNvSpPr>
      </xdr:nvSpPr>
      <xdr:spPr>
        <a:xfrm>
          <a:off x="104775" y="1990725"/>
          <a:ext cx="2000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0</xdr:rowOff>
    </xdr:from>
    <xdr:to>
      <xdr:col>1</xdr:col>
      <xdr:colOff>342900</xdr:colOff>
      <xdr:row>5</xdr:row>
      <xdr:rowOff>171450</xdr:rowOff>
    </xdr:to>
    <xdr:sp>
      <xdr:nvSpPr>
        <xdr:cNvPr id="8" name="Rectangle 295"/>
        <xdr:cNvSpPr>
          <a:spLocks/>
        </xdr:cNvSpPr>
      </xdr:nvSpPr>
      <xdr:spPr>
        <a:xfrm>
          <a:off x="438150" y="1019175"/>
          <a:ext cx="2000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</xdr:rowOff>
    </xdr:from>
    <xdr:to>
      <xdr:col>1</xdr:col>
      <xdr:colOff>342900</xdr:colOff>
      <xdr:row>6</xdr:row>
      <xdr:rowOff>180975</xdr:rowOff>
    </xdr:to>
    <xdr:sp>
      <xdr:nvSpPr>
        <xdr:cNvPr id="9" name="Rectangle 296"/>
        <xdr:cNvSpPr>
          <a:spLocks/>
        </xdr:cNvSpPr>
      </xdr:nvSpPr>
      <xdr:spPr>
        <a:xfrm>
          <a:off x="438150" y="1238250"/>
          <a:ext cx="2000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781050</xdr:colOff>
      <xdr:row>5</xdr:row>
      <xdr:rowOff>0</xdr:rowOff>
    </xdr:from>
    <xdr:to>
      <xdr:col>2</xdr:col>
      <xdr:colOff>981075</xdr:colOff>
      <xdr:row>5</xdr:row>
      <xdr:rowOff>171450</xdr:rowOff>
    </xdr:to>
    <xdr:sp>
      <xdr:nvSpPr>
        <xdr:cNvPr id="10" name="Rectangle 297"/>
        <xdr:cNvSpPr>
          <a:spLocks/>
        </xdr:cNvSpPr>
      </xdr:nvSpPr>
      <xdr:spPr>
        <a:xfrm>
          <a:off x="1714500" y="1019175"/>
          <a:ext cx="2000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781050</xdr:colOff>
      <xdr:row>6</xdr:row>
      <xdr:rowOff>9525</xdr:rowOff>
    </xdr:from>
    <xdr:to>
      <xdr:col>2</xdr:col>
      <xdr:colOff>981075</xdr:colOff>
      <xdr:row>6</xdr:row>
      <xdr:rowOff>180975</xdr:rowOff>
    </xdr:to>
    <xdr:sp>
      <xdr:nvSpPr>
        <xdr:cNvPr id="11" name="Rectangle 298"/>
        <xdr:cNvSpPr>
          <a:spLocks/>
        </xdr:cNvSpPr>
      </xdr:nvSpPr>
      <xdr:spPr>
        <a:xfrm>
          <a:off x="1714500" y="1238250"/>
          <a:ext cx="2000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200025</xdr:rowOff>
    </xdr:from>
    <xdr:to>
      <xdr:col>10</xdr:col>
      <xdr:colOff>571500</xdr:colOff>
      <xdr:row>5</xdr:row>
      <xdr:rowOff>200025</xdr:rowOff>
    </xdr:to>
    <xdr:sp>
      <xdr:nvSpPr>
        <xdr:cNvPr id="12" name="Line 303"/>
        <xdr:cNvSpPr>
          <a:spLocks/>
        </xdr:cNvSpPr>
      </xdr:nvSpPr>
      <xdr:spPr>
        <a:xfrm>
          <a:off x="4581525" y="12192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200025</xdr:rowOff>
    </xdr:from>
    <xdr:to>
      <xdr:col>10</xdr:col>
      <xdr:colOff>571500</xdr:colOff>
      <xdr:row>6</xdr:row>
      <xdr:rowOff>200025</xdr:rowOff>
    </xdr:to>
    <xdr:sp>
      <xdr:nvSpPr>
        <xdr:cNvPr id="13" name="Line 304"/>
        <xdr:cNvSpPr>
          <a:spLocks/>
        </xdr:cNvSpPr>
      </xdr:nvSpPr>
      <xdr:spPr>
        <a:xfrm>
          <a:off x="4581525" y="14287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57150</xdr:rowOff>
    </xdr:from>
    <xdr:to>
      <xdr:col>6</xdr:col>
      <xdr:colOff>352425</xdr:colOff>
      <xdr:row>33</xdr:row>
      <xdr:rowOff>0</xdr:rowOff>
    </xdr:to>
    <xdr:sp>
      <xdr:nvSpPr>
        <xdr:cNvPr id="14" name="Text Box 305"/>
        <xdr:cNvSpPr txBox="1">
          <a:spLocks noChangeArrowheads="1"/>
        </xdr:cNvSpPr>
      </xdr:nvSpPr>
      <xdr:spPr>
        <a:xfrm>
          <a:off x="38100" y="5372100"/>
          <a:ext cx="48863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following assurances/certifications are made and verified by the signature of the Official Signing for Applicant Organization on the Face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of the application.  Descriptions of individual assurances/certifications are provided in Section III.  If unable to certify compliance, where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applicable, provide an explanation and place it after this page.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•Human Subjects; •Research Using Human Pluripotent Stem Cells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•Research on Transplantation of Human Fetal Tissue •Women and 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Minority Inclusion Policy •Inclusion of Children Policy • Vertebrate Animals•</a:t>
          </a:r>
        </a:p>
      </xdr:txBody>
    </xdr:sp>
    <xdr:clientData/>
  </xdr:twoCellAnchor>
  <xdr:twoCellAnchor>
    <xdr:from>
      <xdr:col>6</xdr:col>
      <xdr:colOff>371475</xdr:colOff>
      <xdr:row>30</xdr:row>
      <xdr:rowOff>57150</xdr:rowOff>
    </xdr:from>
    <xdr:to>
      <xdr:col>16</xdr:col>
      <xdr:colOff>114300</xdr:colOff>
      <xdr:row>33</xdr:row>
      <xdr:rowOff>0</xdr:rowOff>
    </xdr:to>
    <xdr:sp>
      <xdr:nvSpPr>
        <xdr:cNvPr id="15" name="Text Box 306"/>
        <xdr:cNvSpPr txBox="1">
          <a:spLocks noChangeArrowheads="1"/>
        </xdr:cNvSpPr>
      </xdr:nvSpPr>
      <xdr:spPr>
        <a:xfrm>
          <a:off x="4943475" y="5219700"/>
          <a:ext cx="5200650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•Debarment and Suspension; •Drug- Free Workplace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(applicable to new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[Type 1] or revised [Type 1] applications only)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•Lobbying; •Non-Delinquency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Federal Debt; •Research Misconduct; •Civil Rights (Form HHS 441 or HHS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690); •Handicapped Individuals (Form HHS 641 or HHS 690); •Sex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Discrimination (Form HHS 639-A or HHS 690); •Age Discrimination (Form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HHS 680 or HHS 690); •Recombinant DNA and Human Gene Transfer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Research; •Financial Conflict of Interest (except Phase I SBIR/STTR)    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STTR ONLY: Certification of Research Institution Participation.</a:t>
          </a:r>
        </a:p>
      </xdr:txBody>
    </xdr:sp>
    <xdr:clientData/>
  </xdr:twoCellAnchor>
  <xdr:twoCellAnchor>
    <xdr:from>
      <xdr:col>0</xdr:col>
      <xdr:colOff>104775</xdr:colOff>
      <xdr:row>13</xdr:row>
      <xdr:rowOff>19050</xdr:rowOff>
    </xdr:from>
    <xdr:to>
      <xdr:col>1</xdr:col>
      <xdr:colOff>9525</xdr:colOff>
      <xdr:row>13</xdr:row>
      <xdr:rowOff>200025</xdr:rowOff>
    </xdr:to>
    <xdr:sp>
      <xdr:nvSpPr>
        <xdr:cNvPr id="16" name="Rectangle 307"/>
        <xdr:cNvSpPr>
          <a:spLocks/>
        </xdr:cNvSpPr>
      </xdr:nvSpPr>
      <xdr:spPr>
        <a:xfrm>
          <a:off x="104775" y="2524125"/>
          <a:ext cx="2000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104775</xdr:colOff>
      <xdr:row>16</xdr:row>
      <xdr:rowOff>0</xdr:rowOff>
    </xdr:from>
    <xdr:to>
      <xdr:col>1</xdr:col>
      <xdr:colOff>9525</xdr:colOff>
      <xdr:row>16</xdr:row>
      <xdr:rowOff>180975</xdr:rowOff>
    </xdr:to>
    <xdr:sp>
      <xdr:nvSpPr>
        <xdr:cNvPr id="17" name="Rectangle 308"/>
        <xdr:cNvSpPr>
          <a:spLocks/>
        </xdr:cNvSpPr>
      </xdr:nvSpPr>
      <xdr:spPr>
        <a:xfrm>
          <a:off x="104775" y="3067050"/>
          <a:ext cx="2000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104775</xdr:colOff>
      <xdr:row>18</xdr:row>
      <xdr:rowOff>47625</xdr:rowOff>
    </xdr:from>
    <xdr:to>
      <xdr:col>1</xdr:col>
      <xdr:colOff>9525</xdr:colOff>
      <xdr:row>19</xdr:row>
      <xdr:rowOff>171450</xdr:rowOff>
    </xdr:to>
    <xdr:sp>
      <xdr:nvSpPr>
        <xdr:cNvPr id="18" name="Rectangle 309"/>
        <xdr:cNvSpPr>
          <a:spLocks/>
        </xdr:cNvSpPr>
      </xdr:nvSpPr>
      <xdr:spPr>
        <a:xfrm>
          <a:off x="104775" y="3524250"/>
          <a:ext cx="2000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9525</xdr:rowOff>
    </xdr:from>
    <xdr:to>
      <xdr:col>3</xdr:col>
      <xdr:colOff>381000</xdr:colOff>
      <xdr:row>29</xdr:row>
      <xdr:rowOff>66675</xdr:rowOff>
    </xdr:to>
    <xdr:sp>
      <xdr:nvSpPr>
        <xdr:cNvPr id="19" name="Line 310"/>
        <xdr:cNvSpPr>
          <a:spLocks/>
        </xdr:cNvSpPr>
      </xdr:nvSpPr>
      <xdr:spPr>
        <a:xfrm>
          <a:off x="2324100" y="43148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238125</xdr:colOff>
      <xdr:row>24</xdr:row>
      <xdr:rowOff>9525</xdr:rowOff>
    </xdr:from>
    <xdr:to>
      <xdr:col>8</xdr:col>
      <xdr:colOff>238125</xdr:colOff>
      <xdr:row>30</xdr:row>
      <xdr:rowOff>0</xdr:rowOff>
    </xdr:to>
    <xdr:sp>
      <xdr:nvSpPr>
        <xdr:cNvPr id="20" name="Line 311"/>
        <xdr:cNvSpPr>
          <a:spLocks/>
        </xdr:cNvSpPr>
      </xdr:nvSpPr>
      <xdr:spPr>
        <a:xfrm>
          <a:off x="5819775" y="43148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85725</xdr:rowOff>
    </xdr:from>
    <xdr:to>
      <xdr:col>9</xdr:col>
      <xdr:colOff>238125</xdr:colOff>
      <xdr:row>12</xdr:row>
      <xdr:rowOff>85725</xdr:rowOff>
    </xdr:to>
    <xdr:sp>
      <xdr:nvSpPr>
        <xdr:cNvPr id="21" name="Rectangle 317"/>
        <xdr:cNvSpPr>
          <a:spLocks/>
        </xdr:cNvSpPr>
      </xdr:nvSpPr>
      <xdr:spPr>
        <a:xfrm>
          <a:off x="6086475" y="2305050"/>
          <a:ext cx="161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0</xdr:rowOff>
    </xdr:from>
    <xdr:to>
      <xdr:col>9</xdr:col>
      <xdr:colOff>238125</xdr:colOff>
      <xdr:row>13</xdr:row>
      <xdr:rowOff>152400</xdr:rowOff>
    </xdr:to>
    <xdr:sp>
      <xdr:nvSpPr>
        <xdr:cNvPr id="22" name="Rectangle 319"/>
        <xdr:cNvSpPr>
          <a:spLocks/>
        </xdr:cNvSpPr>
      </xdr:nvSpPr>
      <xdr:spPr>
        <a:xfrm>
          <a:off x="6086475" y="2505075"/>
          <a:ext cx="161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85725</xdr:colOff>
      <xdr:row>13</xdr:row>
      <xdr:rowOff>0</xdr:rowOff>
    </xdr:from>
    <xdr:to>
      <xdr:col>12</xdr:col>
      <xdr:colOff>247650</xdr:colOff>
      <xdr:row>13</xdr:row>
      <xdr:rowOff>152400</xdr:rowOff>
    </xdr:to>
    <xdr:sp>
      <xdr:nvSpPr>
        <xdr:cNvPr id="23" name="Rectangle 321"/>
        <xdr:cNvSpPr>
          <a:spLocks/>
        </xdr:cNvSpPr>
      </xdr:nvSpPr>
      <xdr:spPr>
        <a:xfrm>
          <a:off x="7981950" y="2505075"/>
          <a:ext cx="161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142875</xdr:rowOff>
    </xdr:from>
    <xdr:to>
      <xdr:col>16</xdr:col>
      <xdr:colOff>228600</xdr:colOff>
      <xdr:row>11</xdr:row>
      <xdr:rowOff>9525</xdr:rowOff>
    </xdr:to>
    <xdr:sp>
      <xdr:nvSpPr>
        <xdr:cNvPr id="24" name="Text Box 322"/>
        <xdr:cNvSpPr txBox="1">
          <a:spLocks noChangeArrowheads="1"/>
        </xdr:cNvSpPr>
      </xdr:nvSpPr>
      <xdr:spPr>
        <a:xfrm>
          <a:off x="6067425" y="1885950"/>
          <a:ext cx="41910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INVENTIONS AND PATENTS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(Competing continuation appl. and Phase II only)</a:t>
          </a:r>
        </a:p>
      </xdr:txBody>
    </xdr:sp>
    <xdr:clientData/>
  </xdr:twoCellAnchor>
  <xdr:twoCellAnchor>
    <xdr:from>
      <xdr:col>11</xdr:col>
      <xdr:colOff>361950</xdr:colOff>
      <xdr:row>38</xdr:row>
      <xdr:rowOff>9525</xdr:rowOff>
    </xdr:from>
    <xdr:to>
      <xdr:col>11</xdr:col>
      <xdr:colOff>781050</xdr:colOff>
      <xdr:row>39</xdr:row>
      <xdr:rowOff>9525</xdr:rowOff>
    </xdr:to>
    <xdr:sp>
      <xdr:nvSpPr>
        <xdr:cNvPr id="25" name="Text Box 323"/>
        <xdr:cNvSpPr txBox="1">
          <a:spLocks noChangeArrowheads="1"/>
        </xdr:cNvSpPr>
      </xdr:nvSpPr>
      <xdr:spPr>
        <a:xfrm>
          <a:off x="7248525" y="787717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Date</a:t>
          </a:r>
        </a:p>
      </xdr:txBody>
    </xdr:sp>
    <xdr:clientData/>
  </xdr:twoCellAnchor>
  <xdr:twoCellAnchor>
    <xdr:from>
      <xdr:col>0</xdr:col>
      <xdr:colOff>104775</xdr:colOff>
      <xdr:row>34</xdr:row>
      <xdr:rowOff>0</xdr:rowOff>
    </xdr:from>
    <xdr:to>
      <xdr:col>1</xdr:col>
      <xdr:colOff>9525</xdr:colOff>
      <xdr:row>34</xdr:row>
      <xdr:rowOff>180975</xdr:rowOff>
    </xdr:to>
    <xdr:sp>
      <xdr:nvSpPr>
        <xdr:cNvPr id="26" name="Rectangle 324"/>
        <xdr:cNvSpPr>
          <a:spLocks/>
        </xdr:cNvSpPr>
      </xdr:nvSpPr>
      <xdr:spPr>
        <a:xfrm>
          <a:off x="104775" y="7181850"/>
          <a:ext cx="2000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104775</xdr:colOff>
      <xdr:row>36</xdr:row>
      <xdr:rowOff>0</xdr:rowOff>
    </xdr:from>
    <xdr:to>
      <xdr:col>1</xdr:col>
      <xdr:colOff>9525</xdr:colOff>
      <xdr:row>36</xdr:row>
      <xdr:rowOff>180975</xdr:rowOff>
    </xdr:to>
    <xdr:sp>
      <xdr:nvSpPr>
        <xdr:cNvPr id="27" name="Rectangle 325"/>
        <xdr:cNvSpPr>
          <a:spLocks/>
        </xdr:cNvSpPr>
      </xdr:nvSpPr>
      <xdr:spPr>
        <a:xfrm>
          <a:off x="104775" y="7524750"/>
          <a:ext cx="2000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104775</xdr:colOff>
      <xdr:row>38</xdr:row>
      <xdr:rowOff>0</xdr:rowOff>
    </xdr:from>
    <xdr:to>
      <xdr:col>1</xdr:col>
      <xdr:colOff>9525</xdr:colOff>
      <xdr:row>38</xdr:row>
      <xdr:rowOff>180975</xdr:rowOff>
    </xdr:to>
    <xdr:sp>
      <xdr:nvSpPr>
        <xdr:cNvPr id="28" name="Rectangle 326"/>
        <xdr:cNvSpPr>
          <a:spLocks/>
        </xdr:cNvSpPr>
      </xdr:nvSpPr>
      <xdr:spPr>
        <a:xfrm>
          <a:off x="104775" y="7867650"/>
          <a:ext cx="2000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85725</xdr:colOff>
      <xdr:row>11</xdr:row>
      <xdr:rowOff>85725</xdr:rowOff>
    </xdr:from>
    <xdr:to>
      <xdr:col>12</xdr:col>
      <xdr:colOff>247650</xdr:colOff>
      <xdr:row>12</xdr:row>
      <xdr:rowOff>85725</xdr:rowOff>
    </xdr:to>
    <xdr:sp>
      <xdr:nvSpPr>
        <xdr:cNvPr id="29" name="Rectangle 327"/>
        <xdr:cNvSpPr>
          <a:spLocks/>
        </xdr:cNvSpPr>
      </xdr:nvSpPr>
      <xdr:spPr>
        <a:xfrm>
          <a:off x="7981950" y="2305050"/>
          <a:ext cx="161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323850</xdr:rowOff>
    </xdr:from>
    <xdr:to>
      <xdr:col>9</xdr:col>
      <xdr:colOff>133350</xdr:colOff>
      <xdr:row>34</xdr:row>
      <xdr:rowOff>171450</xdr:rowOff>
    </xdr:to>
    <xdr:sp>
      <xdr:nvSpPr>
        <xdr:cNvPr id="30" name="Rectangle 328"/>
        <xdr:cNvSpPr>
          <a:spLocks/>
        </xdr:cNvSpPr>
      </xdr:nvSpPr>
      <xdr:spPr>
        <a:xfrm>
          <a:off x="5943600" y="7172325"/>
          <a:ext cx="2000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104775</xdr:colOff>
      <xdr:row>51</xdr:row>
      <xdr:rowOff>0</xdr:rowOff>
    </xdr:from>
    <xdr:to>
      <xdr:col>1</xdr:col>
      <xdr:colOff>9525</xdr:colOff>
      <xdr:row>51</xdr:row>
      <xdr:rowOff>180975</xdr:rowOff>
    </xdr:to>
    <xdr:sp>
      <xdr:nvSpPr>
        <xdr:cNvPr id="31" name="Rectangle 329"/>
        <xdr:cNvSpPr>
          <a:spLocks/>
        </xdr:cNvSpPr>
      </xdr:nvSpPr>
      <xdr:spPr>
        <a:xfrm>
          <a:off x="104775" y="10315575"/>
          <a:ext cx="2000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104775</xdr:colOff>
      <xdr:row>52</xdr:row>
      <xdr:rowOff>0</xdr:rowOff>
    </xdr:from>
    <xdr:to>
      <xdr:col>1</xdr:col>
      <xdr:colOff>9525</xdr:colOff>
      <xdr:row>52</xdr:row>
      <xdr:rowOff>180975</xdr:rowOff>
    </xdr:to>
    <xdr:sp>
      <xdr:nvSpPr>
        <xdr:cNvPr id="32" name="Rectangle 330"/>
        <xdr:cNvSpPr>
          <a:spLocks/>
        </xdr:cNvSpPr>
      </xdr:nvSpPr>
      <xdr:spPr>
        <a:xfrm>
          <a:off x="104775" y="10534650"/>
          <a:ext cx="2000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476250</xdr:colOff>
      <xdr:row>50</xdr:row>
      <xdr:rowOff>190500</xdr:rowOff>
    </xdr:from>
    <xdr:to>
      <xdr:col>4</xdr:col>
      <xdr:colOff>676275</xdr:colOff>
      <xdr:row>51</xdr:row>
      <xdr:rowOff>171450</xdr:rowOff>
    </xdr:to>
    <xdr:sp>
      <xdr:nvSpPr>
        <xdr:cNvPr id="33" name="Rectangle 331"/>
        <xdr:cNvSpPr>
          <a:spLocks/>
        </xdr:cNvSpPr>
      </xdr:nvSpPr>
      <xdr:spPr>
        <a:xfrm>
          <a:off x="3400425" y="10277475"/>
          <a:ext cx="2000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51</xdr:row>
      <xdr:rowOff>0</xdr:rowOff>
    </xdr:from>
    <xdr:to>
      <xdr:col>10</xdr:col>
      <xdr:colOff>571500</xdr:colOff>
      <xdr:row>51</xdr:row>
      <xdr:rowOff>180975</xdr:rowOff>
    </xdr:to>
    <xdr:sp>
      <xdr:nvSpPr>
        <xdr:cNvPr id="34" name="Rectangle 332"/>
        <xdr:cNvSpPr>
          <a:spLocks/>
        </xdr:cNvSpPr>
      </xdr:nvSpPr>
      <xdr:spPr>
        <a:xfrm>
          <a:off x="6724650" y="10315575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342900</xdr:colOff>
      <xdr:row>54</xdr:row>
      <xdr:rowOff>19050</xdr:rowOff>
    </xdr:from>
    <xdr:to>
      <xdr:col>4</xdr:col>
      <xdr:colOff>485775</xdr:colOff>
      <xdr:row>54</xdr:row>
      <xdr:rowOff>161925</xdr:rowOff>
    </xdr:to>
    <xdr:sp>
      <xdr:nvSpPr>
        <xdr:cNvPr id="35" name="Rectangle 333"/>
        <xdr:cNvSpPr>
          <a:spLocks/>
        </xdr:cNvSpPr>
      </xdr:nvSpPr>
      <xdr:spPr>
        <a:xfrm>
          <a:off x="3267075" y="10953750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666750</xdr:colOff>
      <xdr:row>54</xdr:row>
      <xdr:rowOff>9525</xdr:rowOff>
    </xdr:from>
    <xdr:to>
      <xdr:col>4</xdr:col>
      <xdr:colOff>85725</xdr:colOff>
      <xdr:row>54</xdr:row>
      <xdr:rowOff>152400</xdr:rowOff>
    </xdr:to>
    <xdr:sp>
      <xdr:nvSpPr>
        <xdr:cNvPr id="36" name="Text Box 334"/>
        <xdr:cNvSpPr txBox="1">
          <a:spLocks noChangeArrowheads="1"/>
        </xdr:cNvSpPr>
      </xdr:nvSpPr>
      <xdr:spPr>
        <a:xfrm>
          <a:off x="2609850" y="10944225"/>
          <a:ext cx="400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Yes</a:t>
          </a:r>
        </a:p>
      </xdr:txBody>
    </xdr:sp>
    <xdr:clientData/>
  </xdr:twoCellAnchor>
  <xdr:twoCellAnchor>
    <xdr:from>
      <xdr:col>11</xdr:col>
      <xdr:colOff>466725</xdr:colOff>
      <xdr:row>13</xdr:row>
      <xdr:rowOff>123825</xdr:rowOff>
    </xdr:from>
    <xdr:to>
      <xdr:col>11</xdr:col>
      <xdr:colOff>981075</xdr:colOff>
      <xdr:row>13</xdr:row>
      <xdr:rowOff>123825</xdr:rowOff>
    </xdr:to>
    <xdr:sp>
      <xdr:nvSpPr>
        <xdr:cNvPr id="37" name="Line 335"/>
        <xdr:cNvSpPr>
          <a:spLocks/>
        </xdr:cNvSpPr>
      </xdr:nvSpPr>
      <xdr:spPr>
        <a:xfrm>
          <a:off x="7353300" y="2628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714375</xdr:colOff>
      <xdr:row>5</xdr:row>
      <xdr:rowOff>0</xdr:rowOff>
    </xdr:from>
    <xdr:to>
      <xdr:col>11</xdr:col>
      <xdr:colOff>914400</xdr:colOff>
      <xdr:row>5</xdr:row>
      <xdr:rowOff>171450</xdr:rowOff>
    </xdr:to>
    <xdr:sp>
      <xdr:nvSpPr>
        <xdr:cNvPr id="38" name="Rectangle 336"/>
        <xdr:cNvSpPr>
          <a:spLocks/>
        </xdr:cNvSpPr>
      </xdr:nvSpPr>
      <xdr:spPr>
        <a:xfrm>
          <a:off x="7600950" y="1019175"/>
          <a:ext cx="2000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714375</xdr:colOff>
      <xdr:row>6</xdr:row>
      <xdr:rowOff>9525</xdr:rowOff>
    </xdr:from>
    <xdr:to>
      <xdr:col>11</xdr:col>
      <xdr:colOff>914400</xdr:colOff>
      <xdr:row>6</xdr:row>
      <xdr:rowOff>180975</xdr:rowOff>
    </xdr:to>
    <xdr:sp>
      <xdr:nvSpPr>
        <xdr:cNvPr id="39" name="Rectangle 337"/>
        <xdr:cNvSpPr>
          <a:spLocks/>
        </xdr:cNvSpPr>
      </xdr:nvSpPr>
      <xdr:spPr>
        <a:xfrm>
          <a:off x="7600950" y="1238250"/>
          <a:ext cx="2000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RAFTS\Jones%20Co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zoomScalePageLayoutView="0" workbookViewId="0" topLeftCell="A1">
      <selection activeCell="N15" sqref="N15"/>
    </sheetView>
  </sheetViews>
  <sheetFormatPr defaultColWidth="10.00390625" defaultRowHeight="12.75"/>
  <cols>
    <col min="1" max="1" width="26.25390625" style="1" customWidth="1"/>
    <col min="2" max="2" width="2.50390625" style="1" customWidth="1"/>
    <col min="3" max="3" width="12.00390625" style="1" customWidth="1"/>
    <col min="4" max="4" width="8.625" style="1" customWidth="1"/>
    <col min="5" max="5" width="8.50390625" style="1" customWidth="1"/>
    <col min="6" max="6" width="10.625" style="1" customWidth="1"/>
    <col min="7" max="7" width="12.25390625" style="1" customWidth="1"/>
    <col min="8" max="8" width="10.375" style="1" customWidth="1"/>
    <col min="9" max="9" width="15.75390625" style="1" customWidth="1"/>
    <col min="10" max="16384" width="10.00390625" style="1" customWidth="1"/>
  </cols>
  <sheetData>
    <row r="1" spans="1:9" ht="15" customHeight="1">
      <c r="A1" s="17"/>
      <c r="B1" s="17"/>
      <c r="C1" s="12"/>
      <c r="D1" s="12"/>
      <c r="E1" s="12"/>
      <c r="F1" s="98" t="s">
        <v>55</v>
      </c>
      <c r="G1" s="32"/>
      <c r="H1" s="14"/>
      <c r="I1" s="316"/>
    </row>
    <row r="2" spans="1:9" ht="5.25" customHeight="1" thickBot="1">
      <c r="A2" s="102"/>
      <c r="B2" s="102"/>
      <c r="C2" s="103"/>
      <c r="D2" s="103"/>
      <c r="E2" s="103"/>
      <c r="F2" s="103"/>
      <c r="G2" s="103"/>
      <c r="H2" s="103"/>
      <c r="I2" s="103"/>
    </row>
    <row r="3" spans="1:10" ht="19.5" customHeight="1">
      <c r="A3" s="104" t="s">
        <v>5</v>
      </c>
      <c r="B3" s="104"/>
      <c r="C3" s="99"/>
      <c r="D3" s="99"/>
      <c r="E3" s="100"/>
      <c r="F3" s="100"/>
      <c r="G3" s="101" t="s">
        <v>70</v>
      </c>
      <c r="H3" s="431" t="s">
        <v>58</v>
      </c>
      <c r="I3" s="432"/>
      <c r="J3" s="25"/>
    </row>
    <row r="4" spans="1:10" ht="19.5" customHeight="1">
      <c r="A4" s="104" t="s">
        <v>6</v>
      </c>
      <c r="B4" s="104"/>
      <c r="C4" s="49"/>
      <c r="D4" s="49"/>
      <c r="E4" s="49"/>
      <c r="F4" s="49"/>
      <c r="G4" s="428"/>
      <c r="H4" s="55"/>
      <c r="I4" s="425"/>
      <c r="J4" s="25"/>
    </row>
    <row r="5" spans="1:9" ht="13.5" customHeight="1">
      <c r="A5" s="106" t="s">
        <v>56</v>
      </c>
      <c r="B5" s="106"/>
      <c r="C5" s="105"/>
      <c r="D5" s="53"/>
      <c r="E5" s="111" t="s">
        <v>7</v>
      </c>
      <c r="F5" s="54"/>
      <c r="G5" s="56" t="s">
        <v>53</v>
      </c>
      <c r="H5" s="57"/>
      <c r="I5" s="58"/>
    </row>
    <row r="6" spans="1:10" ht="35.25" customHeight="1">
      <c r="A6" s="128" t="s">
        <v>8</v>
      </c>
      <c r="B6" s="107"/>
      <c r="C6" s="108" t="s">
        <v>9</v>
      </c>
      <c r="D6" s="109" t="s">
        <v>61</v>
      </c>
      <c r="E6" s="109" t="s">
        <v>59</v>
      </c>
      <c r="F6" s="109" t="s">
        <v>60</v>
      </c>
      <c r="G6" s="108" t="s">
        <v>10</v>
      </c>
      <c r="H6" s="108" t="s">
        <v>11</v>
      </c>
      <c r="I6" s="110" t="s">
        <v>57</v>
      </c>
      <c r="J6" s="313" t="s">
        <v>119</v>
      </c>
    </row>
    <row r="7" spans="1:10" ht="27.75" customHeight="1">
      <c r="A7" s="424"/>
      <c r="B7" s="50"/>
      <c r="C7" s="131" t="s">
        <v>62</v>
      </c>
      <c r="D7" s="51"/>
      <c r="E7" s="51"/>
      <c r="F7" s="52"/>
      <c r="G7" s="297">
        <f>ROUND(((E7*F7)/100),0)</f>
        <v>0</v>
      </c>
      <c r="H7" s="297">
        <f>ROUND((G7*J7),0)</f>
        <v>0</v>
      </c>
      <c r="I7" s="298">
        <f aca="true" t="shared" si="0" ref="I7:I13">G7+H7</f>
        <v>0</v>
      </c>
      <c r="J7" s="314">
        <v>0</v>
      </c>
    </row>
    <row r="8" spans="1:10" ht="24" customHeight="1">
      <c r="A8" s="429"/>
      <c r="B8" s="45"/>
      <c r="C8" s="46"/>
      <c r="D8" s="47"/>
      <c r="E8" s="47"/>
      <c r="F8" s="48"/>
      <c r="G8" s="297">
        <f aca="true" t="shared" si="1" ref="G8:G13">ROUND(((E8*F8)/100),0)</f>
        <v>0</v>
      </c>
      <c r="H8" s="297">
        <f aca="true" t="shared" si="2" ref="H8:H13">ROUND((G8*J8),0)</f>
        <v>0</v>
      </c>
      <c r="I8" s="298">
        <f t="shared" si="0"/>
        <v>0</v>
      </c>
      <c r="J8" s="314">
        <f>J7</f>
        <v>0</v>
      </c>
    </row>
    <row r="9" spans="1:10" ht="22.5" customHeight="1">
      <c r="A9" s="418"/>
      <c r="B9" s="45"/>
      <c r="C9" s="46"/>
      <c r="D9" s="47"/>
      <c r="E9" s="47"/>
      <c r="F9" s="48"/>
      <c r="G9" s="297">
        <f>ROUND(((E9*F9)/100),0)</f>
        <v>0</v>
      </c>
      <c r="H9" s="297">
        <f t="shared" si="2"/>
        <v>0</v>
      </c>
      <c r="I9" s="298">
        <f t="shared" si="0"/>
        <v>0</v>
      </c>
      <c r="J9" s="314">
        <f>J7</f>
        <v>0</v>
      </c>
    </row>
    <row r="10" spans="1:10" ht="23.25" customHeight="1">
      <c r="A10" s="418"/>
      <c r="B10" s="45"/>
      <c r="C10" s="46"/>
      <c r="D10" s="47"/>
      <c r="E10" s="47"/>
      <c r="F10" s="48"/>
      <c r="G10" s="297">
        <f t="shared" si="1"/>
        <v>0</v>
      </c>
      <c r="H10" s="297">
        <f t="shared" si="2"/>
        <v>0</v>
      </c>
      <c r="I10" s="298">
        <f t="shared" si="0"/>
        <v>0</v>
      </c>
      <c r="J10" s="314">
        <f>J7</f>
        <v>0</v>
      </c>
    </row>
    <row r="11" spans="1:10" ht="23.25" customHeight="1">
      <c r="A11" s="418"/>
      <c r="B11" s="45"/>
      <c r="C11" s="46"/>
      <c r="D11" s="47"/>
      <c r="E11" s="47"/>
      <c r="F11" s="48"/>
      <c r="G11" s="297">
        <f>ROUND(((E11*F11)/100),0)</f>
        <v>0</v>
      </c>
      <c r="H11" s="297">
        <f>ROUND((G11*J11),0)</f>
        <v>0</v>
      </c>
      <c r="I11" s="298">
        <f>G11+H11</f>
        <v>0</v>
      </c>
      <c r="J11" s="314">
        <f>J7</f>
        <v>0</v>
      </c>
    </row>
    <row r="12" spans="1:10" ht="22.5" customHeight="1">
      <c r="A12" s="418"/>
      <c r="B12" s="45"/>
      <c r="C12" s="46"/>
      <c r="D12" s="47"/>
      <c r="E12" s="47"/>
      <c r="F12" s="48"/>
      <c r="G12" s="297">
        <f>ROUND(((E12*F12)/100),0)</f>
        <v>0</v>
      </c>
      <c r="H12" s="297">
        <f>ROUND((G12*J12),0)</f>
        <v>0</v>
      </c>
      <c r="I12" s="298">
        <f>G12+H12</f>
        <v>0</v>
      </c>
      <c r="J12" s="314">
        <f>J7</f>
        <v>0</v>
      </c>
    </row>
    <row r="13" spans="1:10" ht="22.5" customHeight="1" thickBot="1">
      <c r="A13" s="418"/>
      <c r="B13" s="45"/>
      <c r="C13" s="46"/>
      <c r="D13" s="47"/>
      <c r="E13" s="47"/>
      <c r="F13" s="48"/>
      <c r="G13" s="297">
        <f t="shared" si="1"/>
        <v>0</v>
      </c>
      <c r="H13" s="297">
        <f t="shared" si="2"/>
        <v>0</v>
      </c>
      <c r="I13" s="298">
        <f t="shared" si="0"/>
        <v>0</v>
      </c>
      <c r="J13" s="314">
        <f>J7</f>
        <v>0</v>
      </c>
    </row>
    <row r="14" spans="1:9" ht="24.75" customHeight="1" thickBot="1" thickTop="1">
      <c r="A14" s="419"/>
      <c r="B14" s="59"/>
      <c r="C14" s="112" t="s">
        <v>12</v>
      </c>
      <c r="D14" s="60"/>
      <c r="E14" s="59"/>
      <c r="F14" s="61"/>
      <c r="G14" s="121">
        <f>SUM(G7:G13)</f>
        <v>0</v>
      </c>
      <c r="H14" s="121">
        <f>SUM(H7:H13)</f>
        <v>0</v>
      </c>
      <c r="I14" s="121">
        <f>SUM(I7:I13)</f>
        <v>0</v>
      </c>
    </row>
    <row r="15" spans="1:9" ht="18.75" customHeight="1" thickTop="1">
      <c r="A15" s="82" t="s">
        <v>64</v>
      </c>
      <c r="B15" s="82"/>
      <c r="C15" s="62"/>
      <c r="D15" s="62"/>
      <c r="E15" s="62"/>
      <c r="F15" s="62"/>
      <c r="G15" s="96"/>
      <c r="H15" s="97"/>
      <c r="I15" s="37"/>
    </row>
    <row r="16" spans="1:9" ht="18" customHeight="1">
      <c r="A16" s="420" t="s">
        <v>0</v>
      </c>
      <c r="B16" s="64"/>
      <c r="C16" s="64" t="s">
        <v>0</v>
      </c>
      <c r="D16" s="64">
        <v>0</v>
      </c>
      <c r="E16" s="64"/>
      <c r="F16" s="64"/>
      <c r="G16" s="64"/>
      <c r="H16" s="65">
        <v>0</v>
      </c>
      <c r="I16" s="71">
        <f>SUM(D15:D16)</f>
        <v>0</v>
      </c>
    </row>
    <row r="17" spans="1:9" ht="15" customHeight="1">
      <c r="A17" s="82" t="s">
        <v>65</v>
      </c>
      <c r="B17" s="82"/>
      <c r="C17" s="66"/>
      <c r="D17" s="67"/>
      <c r="E17" s="66"/>
      <c r="F17" s="66"/>
      <c r="G17" s="66"/>
      <c r="H17" s="68"/>
      <c r="I17" s="72"/>
    </row>
    <row r="18" spans="1:9" ht="14.25" customHeight="1">
      <c r="A18" s="421"/>
      <c r="B18" s="36"/>
      <c r="C18" s="36"/>
      <c r="D18" s="69"/>
      <c r="E18" s="36" t="s">
        <v>13</v>
      </c>
      <c r="F18" s="36"/>
      <c r="G18" s="36"/>
      <c r="H18" s="63">
        <v>0</v>
      </c>
      <c r="I18" s="73"/>
    </row>
    <row r="19" spans="1:9" ht="14.25" customHeight="1">
      <c r="A19" s="420" t="s">
        <v>0</v>
      </c>
      <c r="B19" s="64"/>
      <c r="C19" s="64"/>
      <c r="D19" s="70">
        <v>0</v>
      </c>
      <c r="E19" s="64" t="s">
        <v>0</v>
      </c>
      <c r="F19" s="64"/>
      <c r="G19" s="64"/>
      <c r="H19" s="65">
        <v>0</v>
      </c>
      <c r="I19" s="74">
        <f>SUM(A17:H19)</f>
        <v>0</v>
      </c>
    </row>
    <row r="20" spans="1:9" ht="14.25" customHeight="1">
      <c r="A20" s="39" t="s">
        <v>66</v>
      </c>
      <c r="B20" s="39"/>
      <c r="C20" s="34"/>
      <c r="D20" s="35"/>
      <c r="E20" s="34"/>
      <c r="F20" s="34"/>
      <c r="G20" s="34"/>
      <c r="H20" s="75"/>
      <c r="I20" s="37"/>
    </row>
    <row r="21" spans="1:9" ht="15" customHeight="1">
      <c r="A21" s="422"/>
      <c r="B21" s="34"/>
      <c r="C21" s="34"/>
      <c r="D21" s="35">
        <v>0</v>
      </c>
      <c r="E21" s="34" t="s">
        <v>0</v>
      </c>
      <c r="F21" s="34"/>
      <c r="G21" s="34"/>
      <c r="H21" s="76">
        <v>0</v>
      </c>
      <c r="I21" s="37"/>
    </row>
    <row r="22" spans="1:9" ht="15" customHeight="1">
      <c r="A22" s="422"/>
      <c r="B22" s="34"/>
      <c r="C22" s="34"/>
      <c r="D22" s="35">
        <v>0</v>
      </c>
      <c r="E22" s="34" t="s">
        <v>0</v>
      </c>
      <c r="F22" s="34"/>
      <c r="G22" s="34"/>
      <c r="H22" s="76">
        <v>0</v>
      </c>
      <c r="I22" s="37"/>
    </row>
    <row r="23" spans="1:9" ht="15" customHeight="1">
      <c r="A23" s="422"/>
      <c r="B23" s="34"/>
      <c r="C23" s="34"/>
      <c r="D23" s="35">
        <v>0</v>
      </c>
      <c r="E23" s="34"/>
      <c r="F23" s="34"/>
      <c r="G23" s="34"/>
      <c r="H23" s="76">
        <v>0</v>
      </c>
      <c r="I23" s="37"/>
    </row>
    <row r="24" spans="1:9" ht="15" customHeight="1">
      <c r="A24" s="422"/>
      <c r="B24" s="34"/>
      <c r="C24" s="34"/>
      <c r="D24" s="35">
        <v>0</v>
      </c>
      <c r="E24" s="34" t="s">
        <v>0</v>
      </c>
      <c r="F24" s="34"/>
      <c r="G24" s="34"/>
      <c r="H24" s="76">
        <v>0</v>
      </c>
      <c r="I24" s="37"/>
    </row>
    <row r="25" spans="1:9" ht="14.25" customHeight="1">
      <c r="A25" s="422"/>
      <c r="B25" s="34"/>
      <c r="C25" s="34"/>
      <c r="D25" s="35">
        <v>0</v>
      </c>
      <c r="E25" s="34" t="s">
        <v>0</v>
      </c>
      <c r="F25" s="34"/>
      <c r="G25" s="34"/>
      <c r="H25" s="76">
        <v>0</v>
      </c>
      <c r="I25" s="37"/>
    </row>
    <row r="26" spans="1:9" ht="14.25" customHeight="1">
      <c r="A26" s="420" t="s">
        <v>0</v>
      </c>
      <c r="B26" s="64"/>
      <c r="C26" s="64"/>
      <c r="D26" s="70">
        <v>0</v>
      </c>
      <c r="E26" s="64" t="s">
        <v>0</v>
      </c>
      <c r="F26" s="64"/>
      <c r="G26" s="64"/>
      <c r="H26" s="77">
        <v>0</v>
      </c>
      <c r="I26" s="74">
        <f>SUM(A20:H26)</f>
        <v>0</v>
      </c>
    </row>
    <row r="27" spans="1:9" ht="13.5" customHeight="1">
      <c r="A27" s="39" t="s">
        <v>67</v>
      </c>
      <c r="B27" s="39"/>
      <c r="C27" s="38"/>
      <c r="D27" s="38"/>
      <c r="E27" s="38"/>
      <c r="F27" s="38"/>
      <c r="G27" s="38"/>
      <c r="H27" s="36">
        <v>0</v>
      </c>
      <c r="I27" s="72"/>
    </row>
    <row r="28" spans="1:9" ht="13.5" customHeight="1">
      <c r="A28" s="420"/>
      <c r="B28" s="64"/>
      <c r="C28" s="64"/>
      <c r="D28" s="64"/>
      <c r="E28" s="64"/>
      <c r="F28" s="64"/>
      <c r="G28" s="64"/>
      <c r="H28" s="65">
        <v>0</v>
      </c>
      <c r="I28" s="74">
        <f>SUM(H27:H28)</f>
        <v>0</v>
      </c>
    </row>
    <row r="29" spans="1:9" ht="18" customHeight="1">
      <c r="A29" s="116" t="s">
        <v>63</v>
      </c>
      <c r="B29" s="129" t="s">
        <v>78</v>
      </c>
      <c r="C29" s="89"/>
      <c r="D29" s="79"/>
      <c r="E29" s="80" t="s">
        <v>0</v>
      </c>
      <c r="F29" s="79"/>
      <c r="G29" s="79"/>
      <c r="H29" s="81">
        <v>0</v>
      </c>
      <c r="I29" s="78">
        <f>H29</f>
        <v>0</v>
      </c>
    </row>
    <row r="30" spans="1:9" ht="18" customHeight="1">
      <c r="A30" s="117"/>
      <c r="B30" s="129" t="s">
        <v>79</v>
      </c>
      <c r="C30" s="89"/>
      <c r="D30" s="79"/>
      <c r="E30" s="80" t="s">
        <v>0</v>
      </c>
      <c r="F30" s="79"/>
      <c r="G30" s="79"/>
      <c r="H30" s="81">
        <v>0</v>
      </c>
      <c r="I30" s="78">
        <f>H30</f>
        <v>0</v>
      </c>
    </row>
    <row r="31" spans="1:9" ht="15" customHeight="1">
      <c r="A31" s="82" t="s">
        <v>68</v>
      </c>
      <c r="B31" s="82"/>
      <c r="C31" s="82"/>
      <c r="D31" s="82"/>
      <c r="E31" s="83"/>
      <c r="F31" s="83"/>
      <c r="G31" s="83"/>
      <c r="H31" s="84"/>
      <c r="I31" s="37"/>
    </row>
    <row r="32" spans="1:9" ht="14.25" customHeight="1">
      <c r="A32" s="423"/>
      <c r="B32" s="85"/>
      <c r="C32" s="86"/>
      <c r="D32" s="86"/>
      <c r="E32" s="87" t="s">
        <v>0</v>
      </c>
      <c r="F32" s="86"/>
      <c r="G32" s="86"/>
      <c r="H32" s="65">
        <v>0</v>
      </c>
      <c r="I32" s="74">
        <f>H32</f>
        <v>0</v>
      </c>
    </row>
    <row r="33" spans="1:9" ht="12.75" customHeight="1">
      <c r="A33" s="82" t="s">
        <v>69</v>
      </c>
      <c r="B33" s="82"/>
      <c r="C33" s="88"/>
      <c r="D33" s="83"/>
      <c r="E33" s="83"/>
      <c r="F33" s="83"/>
      <c r="G33" s="83"/>
      <c r="H33" s="84"/>
      <c r="I33" s="37"/>
    </row>
    <row r="34" spans="1:9" ht="15" customHeight="1">
      <c r="A34" s="421"/>
      <c r="B34" s="36"/>
      <c r="C34" s="36"/>
      <c r="D34" s="36">
        <v>0</v>
      </c>
      <c r="E34" s="36"/>
      <c r="F34" s="36"/>
      <c r="G34" s="36"/>
      <c r="H34" s="63">
        <v>0</v>
      </c>
      <c r="I34" s="37"/>
    </row>
    <row r="35" spans="1:9" ht="15" customHeight="1">
      <c r="A35" s="421"/>
      <c r="B35" s="36"/>
      <c r="C35" s="36"/>
      <c r="D35" s="36">
        <v>0</v>
      </c>
      <c r="E35" s="36"/>
      <c r="F35" s="36"/>
      <c r="G35" s="36"/>
      <c r="H35" s="63">
        <v>0</v>
      </c>
      <c r="I35" s="37"/>
    </row>
    <row r="36" spans="1:9" ht="15" customHeight="1">
      <c r="A36" s="421"/>
      <c r="B36" s="36"/>
      <c r="C36" s="36"/>
      <c r="D36" s="36">
        <v>0</v>
      </c>
      <c r="E36" s="36"/>
      <c r="F36" s="36"/>
      <c r="G36" s="36"/>
      <c r="H36" s="63">
        <v>0</v>
      </c>
      <c r="I36" s="37"/>
    </row>
    <row r="37" spans="1:9" ht="14.25" customHeight="1" thickBot="1">
      <c r="A37" s="420"/>
      <c r="B37" s="64"/>
      <c r="C37" s="64"/>
      <c r="D37" s="64">
        <v>0</v>
      </c>
      <c r="E37" s="64"/>
      <c r="F37" s="64"/>
      <c r="G37" s="64"/>
      <c r="H37" s="65">
        <v>0</v>
      </c>
      <c r="I37" s="71">
        <f>SUM(A33:H37)</f>
        <v>0</v>
      </c>
    </row>
    <row r="38" spans="1:9" ht="25.5" customHeight="1" thickBot="1" thickTop="1">
      <c r="A38" s="134" t="s">
        <v>73</v>
      </c>
      <c r="B38" s="91"/>
      <c r="C38" s="89"/>
      <c r="D38" s="89"/>
      <c r="E38" s="89"/>
      <c r="F38" s="89"/>
      <c r="G38" s="89"/>
      <c r="H38" s="90"/>
      <c r="I38" s="125">
        <f>I14+I16+I19+I26+I28+I29+I30+I32+I37</f>
        <v>0</v>
      </c>
    </row>
    <row r="39" spans="1:9" ht="15" customHeight="1" thickTop="1">
      <c r="A39" s="113" t="s">
        <v>74</v>
      </c>
      <c r="B39" s="130" t="s">
        <v>71</v>
      </c>
      <c r="C39" s="89"/>
      <c r="D39" s="92"/>
      <c r="E39" s="93"/>
      <c r="F39" s="93">
        <v>0</v>
      </c>
      <c r="G39" s="93"/>
      <c r="H39" s="94">
        <v>0</v>
      </c>
      <c r="I39" s="426">
        <f>SUM(F39+H39)</f>
        <v>0</v>
      </c>
    </row>
    <row r="40" spans="1:9" ht="14.25" customHeight="1" thickBot="1">
      <c r="A40" s="114" t="s">
        <v>75</v>
      </c>
      <c r="B40" s="127" t="s">
        <v>72</v>
      </c>
      <c r="C40" s="89"/>
      <c r="D40" s="95"/>
      <c r="E40" s="93"/>
      <c r="F40" s="93">
        <v>0</v>
      </c>
      <c r="G40" s="93"/>
      <c r="H40" s="94">
        <v>0</v>
      </c>
      <c r="I40" s="427">
        <f>SUM(F40+H40)</f>
        <v>0</v>
      </c>
    </row>
    <row r="41" spans="1:9" ht="24.75" customHeight="1" thickBot="1" thickTop="1">
      <c r="A41" s="133" t="s">
        <v>77</v>
      </c>
      <c r="B41" s="118"/>
      <c r="C41" s="119"/>
      <c r="D41" s="119"/>
      <c r="E41" s="120"/>
      <c r="F41" s="120"/>
      <c r="G41" s="120"/>
      <c r="H41" s="122"/>
      <c r="I41" s="124">
        <f>SUM(I38:I40)</f>
        <v>0</v>
      </c>
    </row>
    <row r="42" spans="1:9" ht="16.5" customHeight="1">
      <c r="A42" s="115" t="s">
        <v>54</v>
      </c>
      <c r="B42" s="115"/>
      <c r="C42" s="40"/>
      <c r="D42" s="40"/>
      <c r="E42" s="41"/>
      <c r="F42" s="41"/>
      <c r="G42" s="41"/>
      <c r="H42" s="42"/>
      <c r="I42" s="123"/>
    </row>
    <row r="43" spans="1:9" ht="17.25" customHeight="1">
      <c r="A43" s="135"/>
      <c r="B43" s="33"/>
      <c r="C43" s="33"/>
      <c r="D43" s="136" t="s">
        <v>76</v>
      </c>
      <c r="E43" s="132"/>
      <c r="F43" s="43"/>
      <c r="G43" s="33"/>
      <c r="H43" s="33"/>
      <c r="I43" s="126" t="s">
        <v>51</v>
      </c>
    </row>
    <row r="44" spans="1:9" ht="12">
      <c r="A44" s="433" t="s">
        <v>80</v>
      </c>
      <c r="B44" s="433"/>
      <c r="C44" s="433"/>
      <c r="D44" s="433"/>
      <c r="E44" s="433"/>
      <c r="F44" s="433"/>
      <c r="G44" s="433"/>
      <c r="H44" s="433"/>
      <c r="I44" s="44"/>
    </row>
    <row r="45" spans="1:9" ht="12">
      <c r="A45" s="137"/>
      <c r="B45" s="18"/>
      <c r="C45" s="18"/>
      <c r="D45" s="18"/>
      <c r="E45" s="18"/>
      <c r="F45" s="18"/>
      <c r="G45" s="18"/>
      <c r="H45" s="18"/>
      <c r="I45" s="18"/>
    </row>
    <row r="46" spans="1:9" ht="12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">
      <c r="A47" s="18"/>
      <c r="B47" s="18"/>
      <c r="C47" s="18"/>
      <c r="D47" s="18"/>
      <c r="E47" s="18"/>
      <c r="F47" s="18"/>
      <c r="G47" s="18"/>
      <c r="H47" s="18"/>
      <c r="I47" s="18"/>
    </row>
  </sheetData>
  <sheetProtection/>
  <mergeCells count="2">
    <mergeCell ref="H3:I3"/>
    <mergeCell ref="A44:H44"/>
  </mergeCells>
  <printOptions/>
  <pageMargins left="0.55" right="0.35" top="0.8" bottom="0.5" header="0" footer="0"/>
  <pageSetup blackAndWhite="1" fitToHeight="1" fitToWidth="1" orientation="portrait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="75" zoomScaleNormal="75" zoomScaleSheetLayoutView="100" zoomScalePageLayoutView="0" workbookViewId="0" topLeftCell="A1">
      <selection activeCell="R15" sqref="R15"/>
    </sheetView>
  </sheetViews>
  <sheetFormatPr defaultColWidth="10.00390625" defaultRowHeight="12.75"/>
  <cols>
    <col min="1" max="1" width="16.875" style="2" customWidth="1"/>
    <col min="2" max="2" width="12.375" style="2" customWidth="1"/>
    <col min="3" max="3" width="20.50390625" style="2" customWidth="1"/>
    <col min="4" max="4" width="19.25390625" style="2" customWidth="1"/>
    <col min="5" max="5" width="19.375" style="2" customWidth="1"/>
    <col min="6" max="6" width="18.75390625" style="2" customWidth="1"/>
    <col min="7" max="7" width="19.875" style="2" customWidth="1"/>
    <col min="8" max="8" width="3.25390625" style="2" customWidth="1"/>
    <col min="9" max="16384" width="10.00390625" style="2" customWidth="1"/>
  </cols>
  <sheetData>
    <row r="1" spans="1:9" ht="15.75" customHeight="1">
      <c r="A1" s="138"/>
      <c r="B1" s="139"/>
      <c r="C1" s="139"/>
      <c r="D1" s="139"/>
      <c r="E1" s="270" t="s">
        <v>156</v>
      </c>
      <c r="F1" s="259"/>
      <c r="G1" s="316"/>
      <c r="H1" s="160"/>
      <c r="I1" s="13"/>
    </row>
    <row r="2" spans="1:8" ht="3" customHeight="1">
      <c r="A2" s="141"/>
      <c r="B2" s="141"/>
      <c r="C2" s="141"/>
      <c r="D2" s="141"/>
      <c r="E2" s="141"/>
      <c r="F2" s="141"/>
      <c r="G2" s="141"/>
      <c r="H2" s="141"/>
    </row>
    <row r="3" spans="1:8" ht="25.5" customHeight="1">
      <c r="A3" s="273" t="s">
        <v>88</v>
      </c>
      <c r="B3" s="142"/>
      <c r="C3" s="142"/>
      <c r="D3" s="142"/>
      <c r="E3" s="142"/>
      <c r="F3" s="142"/>
      <c r="G3" s="142"/>
      <c r="H3" s="161"/>
    </row>
    <row r="4" spans="1:8" ht="24.75" customHeight="1" thickBot="1">
      <c r="A4" s="274" t="s">
        <v>16</v>
      </c>
      <c r="B4" s="157"/>
      <c r="C4" s="157"/>
      <c r="D4" s="157"/>
      <c r="E4" s="157"/>
      <c r="F4" s="157"/>
      <c r="G4" s="157"/>
      <c r="H4" s="162"/>
    </row>
    <row r="5" spans="1:10" ht="27.75" customHeight="1" thickBot="1" thickTop="1">
      <c r="A5" s="271" t="s">
        <v>17</v>
      </c>
      <c r="B5" s="167"/>
      <c r="C5" s="265" t="s">
        <v>98</v>
      </c>
      <c r="D5" s="269" t="s">
        <v>18</v>
      </c>
      <c r="E5" s="170"/>
      <c r="F5" s="170"/>
      <c r="G5" s="171"/>
      <c r="H5" s="163"/>
      <c r="I5" s="16" t="s">
        <v>19</v>
      </c>
      <c r="J5" s="26">
        <v>0.03</v>
      </c>
    </row>
    <row r="6" spans="1:8" ht="15.75" customHeight="1" thickTop="1">
      <c r="A6" s="272" t="s">
        <v>90</v>
      </c>
      <c r="B6" s="168"/>
      <c r="C6" s="266" t="s">
        <v>81</v>
      </c>
      <c r="D6" s="267" t="s">
        <v>20</v>
      </c>
      <c r="E6" s="267" t="s">
        <v>21</v>
      </c>
      <c r="F6" s="267" t="s">
        <v>22</v>
      </c>
      <c r="G6" s="268" t="s">
        <v>23</v>
      </c>
      <c r="H6" s="164"/>
    </row>
    <row r="7" spans="1:8" ht="19.5" customHeight="1">
      <c r="A7" s="441" t="s">
        <v>99</v>
      </c>
      <c r="B7" s="442"/>
      <c r="C7" s="158"/>
      <c r="D7" s="451">
        <f>C8*1.03</f>
        <v>0</v>
      </c>
      <c r="E7" s="158"/>
      <c r="F7" s="158"/>
      <c r="G7" s="158"/>
      <c r="H7" s="144"/>
    </row>
    <row r="8" spans="1:8" ht="19.5" customHeight="1">
      <c r="A8" s="443"/>
      <c r="B8" s="444"/>
      <c r="C8" s="280">
        <f>FIRSTBUD!$I$14</f>
        <v>0</v>
      </c>
      <c r="D8" s="452"/>
      <c r="E8" s="281">
        <f>ROUND((D7+($J$5*D7)),0)</f>
        <v>0</v>
      </c>
      <c r="F8" s="281">
        <f aca="true" t="shared" si="0" ref="E8:G15">ROUND((E8+($J$5*E8)),0)</f>
        <v>0</v>
      </c>
      <c r="G8" s="281">
        <f t="shared" si="0"/>
        <v>0</v>
      </c>
      <c r="H8" s="165"/>
    </row>
    <row r="9" spans="1:8" ht="30" customHeight="1">
      <c r="A9" s="260" t="s">
        <v>64</v>
      </c>
      <c r="B9" s="169"/>
      <c r="C9" s="283">
        <f>FIRSTBUD!$I$16</f>
        <v>0</v>
      </c>
      <c r="D9" s="284">
        <f aca="true" t="shared" si="1" ref="D9:D15">ROUND((C9+($J$5*C9)),0)</f>
        <v>0</v>
      </c>
      <c r="E9" s="284">
        <f t="shared" si="0"/>
        <v>0</v>
      </c>
      <c r="F9" s="284">
        <f t="shared" si="0"/>
        <v>0</v>
      </c>
      <c r="G9" s="284">
        <f t="shared" si="0"/>
        <v>0</v>
      </c>
      <c r="H9" s="165"/>
    </row>
    <row r="10" spans="1:8" ht="30" customHeight="1">
      <c r="A10" s="260" t="s">
        <v>82</v>
      </c>
      <c r="B10" s="169"/>
      <c r="C10" s="283">
        <f>FIRSTBUD!$I$19</f>
        <v>0</v>
      </c>
      <c r="D10" s="285">
        <v>0</v>
      </c>
      <c r="E10" s="285">
        <v>0</v>
      </c>
      <c r="F10" s="285">
        <v>0</v>
      </c>
      <c r="G10" s="285">
        <v>0</v>
      </c>
      <c r="H10" s="166"/>
    </row>
    <row r="11" spans="1:8" ht="30" customHeight="1">
      <c r="A11" s="260" t="s">
        <v>83</v>
      </c>
      <c r="B11" s="169"/>
      <c r="C11" s="283">
        <f>FIRSTBUD!$I$26</f>
        <v>0</v>
      </c>
      <c r="D11" s="284">
        <f>C11*1.03</f>
        <v>0</v>
      </c>
      <c r="E11" s="284">
        <f>D11*1.03</f>
        <v>0</v>
      </c>
      <c r="F11" s="284">
        <f>E11*1.03</f>
        <v>0</v>
      </c>
      <c r="G11" s="284">
        <f>F11*1.03</f>
        <v>0</v>
      </c>
      <c r="H11" s="165"/>
    </row>
    <row r="12" spans="1:10" ht="30" customHeight="1">
      <c r="A12" s="260" t="s">
        <v>67</v>
      </c>
      <c r="B12" s="169"/>
      <c r="C12" s="283">
        <f>FIRSTBUD!$I$28</f>
        <v>0</v>
      </c>
      <c r="D12" s="284">
        <f t="shared" si="1"/>
        <v>0</v>
      </c>
      <c r="E12" s="284">
        <f t="shared" si="0"/>
        <v>0</v>
      </c>
      <c r="F12" s="284">
        <f t="shared" si="0"/>
        <v>0</v>
      </c>
      <c r="G12" s="284">
        <f t="shared" si="0"/>
        <v>0</v>
      </c>
      <c r="H12" s="165"/>
      <c r="J12" s="411"/>
    </row>
    <row r="13" spans="1:10" ht="30" customHeight="1">
      <c r="A13" s="439" t="s">
        <v>97</v>
      </c>
      <c r="B13" s="261" t="s">
        <v>14</v>
      </c>
      <c r="C13" s="283">
        <f>FIRSTBUD!$I$29</f>
        <v>0</v>
      </c>
      <c r="D13" s="284">
        <f t="shared" si="1"/>
        <v>0</v>
      </c>
      <c r="E13" s="284">
        <f t="shared" si="0"/>
        <v>0</v>
      </c>
      <c r="F13" s="284">
        <f t="shared" si="0"/>
        <v>0</v>
      </c>
      <c r="G13" s="284">
        <f t="shared" si="0"/>
        <v>0</v>
      </c>
      <c r="H13" s="165"/>
      <c r="J13" s="411"/>
    </row>
    <row r="14" spans="1:15" ht="30" customHeight="1">
      <c r="A14" s="440"/>
      <c r="B14" s="261" t="s">
        <v>15</v>
      </c>
      <c r="C14" s="283">
        <f>FIRSTBUD!$I$30</f>
        <v>0</v>
      </c>
      <c r="D14" s="284">
        <f t="shared" si="1"/>
        <v>0</v>
      </c>
      <c r="E14" s="284">
        <f t="shared" si="0"/>
        <v>0</v>
      </c>
      <c r="F14" s="284">
        <f t="shared" si="0"/>
        <v>0</v>
      </c>
      <c r="G14" s="284">
        <f t="shared" si="0"/>
        <v>0</v>
      </c>
      <c r="H14" s="165"/>
      <c r="J14" s="412"/>
      <c r="K14" s="3"/>
      <c r="L14" s="3"/>
      <c r="M14" s="3"/>
      <c r="N14" s="3"/>
      <c r="O14" s="3"/>
    </row>
    <row r="15" spans="1:10" ht="30.75" customHeight="1">
      <c r="A15" s="449" t="s">
        <v>102</v>
      </c>
      <c r="B15" s="450"/>
      <c r="C15" s="283">
        <f>FIRSTBUD!$I$32</f>
        <v>0</v>
      </c>
      <c r="D15" s="284">
        <f t="shared" si="1"/>
        <v>0</v>
      </c>
      <c r="E15" s="284">
        <f t="shared" si="0"/>
        <v>0</v>
      </c>
      <c r="F15" s="284">
        <f t="shared" si="0"/>
        <v>0</v>
      </c>
      <c r="G15" s="284">
        <f t="shared" si="0"/>
        <v>0</v>
      </c>
      <c r="H15" s="165"/>
      <c r="J15" s="411"/>
    </row>
    <row r="16" spans="1:10" s="4" customFormat="1" ht="29.25" customHeight="1">
      <c r="A16" s="260" t="s">
        <v>84</v>
      </c>
      <c r="B16" s="262"/>
      <c r="C16" s="283">
        <f>FIRSTBUD!$I$37</f>
        <v>0</v>
      </c>
      <c r="D16" s="284">
        <f>C16*1.03</f>
        <v>0</v>
      </c>
      <c r="E16" s="284">
        <f>D16*1.03</f>
        <v>0</v>
      </c>
      <c r="F16" s="284">
        <f>E16*1.03</f>
        <v>0</v>
      </c>
      <c r="G16" s="284">
        <f>F16*1.03</f>
        <v>0</v>
      </c>
      <c r="H16" s="165"/>
      <c r="J16" s="413"/>
    </row>
    <row r="17" spans="1:10" ht="30" customHeight="1">
      <c r="A17" s="260" t="s">
        <v>85</v>
      </c>
      <c r="B17" s="262"/>
      <c r="C17" s="283">
        <f>SUM(C8:C16)</f>
        <v>0</v>
      </c>
      <c r="D17" s="284">
        <f>SUM(D7:D16)</f>
        <v>0</v>
      </c>
      <c r="E17" s="284">
        <f>SUM(E8:E16)</f>
        <v>0</v>
      </c>
      <c r="F17" s="284">
        <f>SUM(F8:F16)</f>
        <v>0</v>
      </c>
      <c r="G17" s="284">
        <f>SUM(G8:G16)</f>
        <v>0</v>
      </c>
      <c r="H17" s="165"/>
      <c r="J17" s="411"/>
    </row>
    <row r="18" spans="1:10" ht="30" customHeight="1">
      <c r="A18" s="447" t="s">
        <v>89</v>
      </c>
      <c r="B18" s="263" t="s">
        <v>24</v>
      </c>
      <c r="C18" s="284">
        <v>0</v>
      </c>
      <c r="D18" s="284">
        <v>0</v>
      </c>
      <c r="E18" s="284">
        <v>0</v>
      </c>
      <c r="F18" s="284">
        <v>0</v>
      </c>
      <c r="G18" s="284">
        <v>0</v>
      </c>
      <c r="H18" s="165"/>
      <c r="J18" s="411"/>
    </row>
    <row r="19" spans="1:10" ht="30" customHeight="1">
      <c r="A19" s="448"/>
      <c r="B19" s="264" t="s">
        <v>95</v>
      </c>
      <c r="C19" s="284">
        <v>0</v>
      </c>
      <c r="D19" s="284">
        <v>0</v>
      </c>
      <c r="E19" s="284">
        <v>0</v>
      </c>
      <c r="F19" s="284">
        <v>0</v>
      </c>
      <c r="G19" s="284">
        <v>0</v>
      </c>
      <c r="H19" s="165"/>
      <c r="J19" s="411"/>
    </row>
    <row r="20" spans="1:10" ht="29.25" customHeight="1" thickBot="1">
      <c r="A20" s="232" t="s">
        <v>86</v>
      </c>
      <c r="B20" s="233"/>
      <c r="C20" s="283">
        <f>SUM(C17:C19)</f>
        <v>0</v>
      </c>
      <c r="D20" s="284">
        <f>SUM(D17:D19)</f>
        <v>0</v>
      </c>
      <c r="E20" s="284">
        <f>SUM(E17:E19)</f>
        <v>0</v>
      </c>
      <c r="F20" s="284">
        <f>SUM(F17:F19)</f>
        <v>0</v>
      </c>
      <c r="G20" s="430">
        <f>SUM(G17:G19)</f>
        <v>0</v>
      </c>
      <c r="H20" s="165"/>
      <c r="J20" s="411"/>
    </row>
    <row r="21" spans="1:8" ht="43.5" customHeight="1" thickBot="1" thickTop="1">
      <c r="A21" s="238" t="s">
        <v>94</v>
      </c>
      <c r="B21" s="234"/>
      <c r="C21" s="154"/>
      <c r="D21" s="154"/>
      <c r="E21" s="154"/>
      <c r="F21" s="155"/>
      <c r="G21" s="279">
        <f>SUM(C20:G20)</f>
        <v>0</v>
      </c>
      <c r="H21" s="156"/>
    </row>
    <row r="22" spans="1:8" ht="36" customHeight="1" thickTop="1">
      <c r="A22" s="445" t="s">
        <v>96</v>
      </c>
      <c r="B22" s="446"/>
      <c r="C22" s="283">
        <v>0</v>
      </c>
      <c r="D22" s="284">
        <v>0</v>
      </c>
      <c r="E22" s="284">
        <v>0</v>
      </c>
      <c r="F22" s="284">
        <v>0</v>
      </c>
      <c r="G22" s="282">
        <v>0</v>
      </c>
      <c r="H22" s="165"/>
    </row>
    <row r="23" spans="1:8" s="172" customFormat="1" ht="13.5" customHeight="1">
      <c r="A23" s="240" t="s">
        <v>91</v>
      </c>
      <c r="B23" s="173"/>
      <c r="C23" s="173"/>
      <c r="D23" s="173"/>
      <c r="E23" s="173"/>
      <c r="F23" s="173"/>
      <c r="G23" s="436">
        <v>0</v>
      </c>
      <c r="H23" s="165"/>
    </row>
    <row r="24" spans="1:8" ht="13.5" customHeight="1">
      <c r="A24" s="434" t="s">
        <v>92</v>
      </c>
      <c r="B24" s="434"/>
      <c r="C24" s="434"/>
      <c r="D24" s="434"/>
      <c r="E24" s="434"/>
      <c r="F24" s="434"/>
      <c r="G24" s="437"/>
      <c r="H24" s="165"/>
    </row>
    <row r="25" spans="1:8" ht="13.5" customHeight="1">
      <c r="A25" s="435" t="s">
        <v>93</v>
      </c>
      <c r="B25" s="435"/>
      <c r="C25" s="435"/>
      <c r="D25" s="435"/>
      <c r="E25" s="435"/>
      <c r="F25" s="435"/>
      <c r="G25" s="438"/>
      <c r="H25" s="165"/>
    </row>
    <row r="26" spans="1:8" s="5" customFormat="1" ht="15.75" customHeight="1">
      <c r="A26" s="275" t="s">
        <v>25</v>
      </c>
      <c r="B26" s="143"/>
      <c r="C26" s="143"/>
      <c r="D26" s="143"/>
      <c r="E26" s="143"/>
      <c r="F26" s="143"/>
      <c r="G26" s="145" t="s">
        <v>0</v>
      </c>
      <c r="H26" s="145"/>
    </row>
    <row r="27" spans="1:8" ht="12.75" customHeight="1">
      <c r="A27" s="146"/>
      <c r="B27" s="147"/>
      <c r="C27" s="148" t="s">
        <v>0</v>
      </c>
      <c r="D27" s="147"/>
      <c r="E27" s="147"/>
      <c r="F27" s="147"/>
      <c r="G27" s="147"/>
      <c r="H27" s="147"/>
    </row>
    <row r="28" spans="1:8" ht="12.75" customHeight="1">
      <c r="A28" s="149"/>
      <c r="B28" s="147"/>
      <c r="C28" s="147" t="s">
        <v>0</v>
      </c>
      <c r="D28" s="147"/>
      <c r="E28" s="147"/>
      <c r="F28" s="147"/>
      <c r="G28" s="147"/>
      <c r="H28" s="147"/>
    </row>
    <row r="29" spans="1:8" ht="15">
      <c r="A29" s="149"/>
      <c r="B29" s="147"/>
      <c r="C29" s="147"/>
      <c r="D29" s="147"/>
      <c r="E29" s="147"/>
      <c r="F29" s="146"/>
      <c r="G29" s="146"/>
      <c r="H29" s="146"/>
    </row>
    <row r="30" spans="1:8" ht="15">
      <c r="A30" s="146"/>
      <c r="B30" s="146"/>
      <c r="C30" s="146"/>
      <c r="D30" s="146"/>
      <c r="E30" s="146"/>
      <c r="F30" s="146"/>
      <c r="G30" s="146"/>
      <c r="H30" s="146"/>
    </row>
    <row r="31" spans="1:8" ht="15">
      <c r="A31" s="146"/>
      <c r="B31" s="146"/>
      <c r="C31" s="146"/>
      <c r="D31" s="146"/>
      <c r="E31" s="146"/>
      <c r="F31" s="146"/>
      <c r="G31" s="146"/>
      <c r="H31" s="146"/>
    </row>
    <row r="32" spans="1:8" ht="15">
      <c r="A32" s="146"/>
      <c r="B32" s="146"/>
      <c r="C32" s="146"/>
      <c r="D32" s="146"/>
      <c r="E32" s="146"/>
      <c r="F32" s="146"/>
      <c r="G32" s="146"/>
      <c r="H32" s="146"/>
    </row>
    <row r="33" spans="1:8" ht="15">
      <c r="A33" s="146"/>
      <c r="B33" s="146"/>
      <c r="C33" s="146"/>
      <c r="D33" s="146"/>
      <c r="E33" s="146"/>
      <c r="F33" s="146"/>
      <c r="G33" s="146"/>
      <c r="H33" s="146"/>
    </row>
    <row r="34" spans="1:8" ht="15">
      <c r="A34" s="146"/>
      <c r="B34" s="146"/>
      <c r="C34" s="146"/>
      <c r="D34" s="146"/>
      <c r="E34" s="146"/>
      <c r="F34" s="146"/>
      <c r="G34" s="146"/>
      <c r="H34" s="146"/>
    </row>
    <row r="35" spans="1:8" ht="15">
      <c r="A35" s="146"/>
      <c r="B35" s="146"/>
      <c r="C35" s="146"/>
      <c r="D35" s="146"/>
      <c r="E35" s="146"/>
      <c r="F35" s="146"/>
      <c r="G35" s="146"/>
      <c r="H35" s="146"/>
    </row>
    <row r="36" spans="1:8" ht="15">
      <c r="A36" s="146"/>
      <c r="B36" s="146"/>
      <c r="C36" s="146"/>
      <c r="D36" s="146"/>
      <c r="E36" s="146"/>
      <c r="F36" s="146"/>
      <c r="G36" s="146"/>
      <c r="H36" s="146"/>
    </row>
    <row r="37" spans="1:8" ht="15">
      <c r="A37" s="146"/>
      <c r="B37" s="146"/>
      <c r="C37" s="146"/>
      <c r="D37" s="146"/>
      <c r="E37" s="146"/>
      <c r="F37" s="146"/>
      <c r="G37" s="146"/>
      <c r="H37" s="146"/>
    </row>
    <row r="38" spans="1:8" ht="15">
      <c r="A38" s="146"/>
      <c r="B38" s="146"/>
      <c r="C38" s="146"/>
      <c r="D38" s="146"/>
      <c r="E38" s="146"/>
      <c r="F38" s="146"/>
      <c r="G38" s="146"/>
      <c r="H38" s="146"/>
    </row>
    <row r="39" spans="1:8" ht="21.75" customHeight="1">
      <c r="A39" s="146"/>
      <c r="B39" s="146"/>
      <c r="C39" s="146"/>
      <c r="D39" s="146"/>
      <c r="E39" s="146"/>
      <c r="F39" s="146"/>
      <c r="G39" s="146"/>
      <c r="H39" s="146"/>
    </row>
    <row r="40" spans="1:8" ht="16.5" customHeight="1">
      <c r="A40" s="150"/>
      <c r="B40" s="150"/>
      <c r="C40" s="150"/>
      <c r="D40" s="150"/>
      <c r="E40" s="150"/>
      <c r="F40" s="150"/>
      <c r="G40" s="150"/>
      <c r="H40" s="147"/>
    </row>
    <row r="41" spans="1:9" ht="16.5" customHeight="1">
      <c r="A41" s="276" t="s">
        <v>52</v>
      </c>
      <c r="B41" s="151"/>
      <c r="C41" s="151"/>
      <c r="D41" s="278" t="s">
        <v>101</v>
      </c>
      <c r="E41" s="174"/>
      <c r="F41" s="151"/>
      <c r="G41" s="277" t="s">
        <v>87</v>
      </c>
      <c r="H41" s="152"/>
      <c r="I41" s="6"/>
    </row>
    <row r="42" spans="1:8" ht="12.75">
      <c r="A42" s="159" t="s">
        <v>100</v>
      </c>
      <c r="B42" s="153"/>
      <c r="C42" s="153"/>
      <c r="D42" s="153"/>
      <c r="E42" s="153"/>
      <c r="F42" s="153"/>
      <c r="G42" s="153"/>
      <c r="H42" s="153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</sheetData>
  <sheetProtection/>
  <mergeCells count="9">
    <mergeCell ref="A24:F24"/>
    <mergeCell ref="A25:F25"/>
    <mergeCell ref="G23:G25"/>
    <mergeCell ref="A13:A14"/>
    <mergeCell ref="A7:B8"/>
    <mergeCell ref="A22:B22"/>
    <mergeCell ref="A18:A19"/>
    <mergeCell ref="A15:B15"/>
    <mergeCell ref="D7:D8"/>
  </mergeCells>
  <printOptions/>
  <pageMargins left="0.55" right="0.4" top="0.85" bottom="0.75" header="0" footer="0"/>
  <pageSetup blackAndWhite="1" fitToHeight="1" fitToWidth="1" orientation="portrait" scale="69" r:id="rId2"/>
  <rowBreaks count="1" manualBreakCount="1">
    <brk id="43" max="65535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zoomScale="75" zoomScaleNormal="75" zoomScalePageLayoutView="0" workbookViewId="0" topLeftCell="A10">
      <selection activeCell="F43" sqref="F43:G43"/>
    </sheetView>
  </sheetViews>
  <sheetFormatPr defaultColWidth="9.00390625" defaultRowHeight="12.75"/>
  <cols>
    <col min="1" max="1" width="3.875" style="8" customWidth="1"/>
    <col min="2" max="2" width="8.375" style="8" customWidth="1"/>
    <col min="3" max="3" width="13.25390625" style="8" customWidth="1"/>
    <col min="4" max="4" width="12.875" style="8" customWidth="1"/>
    <col min="5" max="5" width="10.375" style="8" customWidth="1"/>
    <col min="6" max="6" width="11.25390625" style="8" customWidth="1"/>
    <col min="7" max="7" width="5.00390625" style="8" customWidth="1"/>
    <col min="8" max="8" width="8.25390625" style="8" customWidth="1"/>
    <col min="9" max="9" width="5.625" style="8" customWidth="1"/>
    <col min="10" max="10" width="4.00390625" style="8" customWidth="1"/>
    <col min="11" max="11" width="7.50390625" style="8" customWidth="1"/>
    <col min="12" max="12" width="13.25390625" style="8" customWidth="1"/>
    <col min="13" max="13" width="7.125" style="8" customWidth="1"/>
    <col min="14" max="14" width="6.25390625" style="8" customWidth="1"/>
    <col min="15" max="15" width="11.50390625" style="8" customWidth="1"/>
    <col min="16" max="16" width="3.125" style="11" customWidth="1"/>
    <col min="17" max="16384" width="9.00390625" style="11" customWidth="1"/>
  </cols>
  <sheetData>
    <row r="1" spans="1:16" s="2" customFormat="1" ht="15.75" customHeight="1">
      <c r="A1" s="138"/>
      <c r="B1" s="139"/>
      <c r="C1" s="139"/>
      <c r="D1" s="175"/>
      <c r="E1" s="175"/>
      <c r="F1" s="175"/>
      <c r="G1" s="176"/>
      <c r="I1" s="299" t="s">
        <v>157</v>
      </c>
      <c r="J1" s="259" t="e">
        <f>#REF!</f>
        <v>#REF!</v>
      </c>
      <c r="K1" s="301"/>
      <c r="L1" s="301"/>
      <c r="M1" s="301"/>
      <c r="N1" s="140"/>
      <c r="O1" s="316"/>
      <c r="P1" s="172"/>
    </row>
    <row r="2" spans="1:15" ht="3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  <c r="O2" s="362"/>
    </row>
    <row r="3" spans="1:15" s="7" customFormat="1" ht="18.75" customHeight="1">
      <c r="A3" s="300" t="s">
        <v>121</v>
      </c>
      <c r="B3" s="211"/>
      <c r="C3" s="211"/>
      <c r="D3" s="211"/>
      <c r="E3" s="211"/>
      <c r="F3" s="211"/>
      <c r="G3" s="211"/>
      <c r="H3" s="212"/>
      <c r="I3" s="213"/>
      <c r="J3" s="212"/>
      <c r="K3" s="212"/>
      <c r="L3" s="212"/>
      <c r="M3" s="212"/>
      <c r="N3" s="214"/>
      <c r="O3" s="214"/>
    </row>
    <row r="4" spans="1:15" s="7" customFormat="1" ht="20.25" customHeight="1">
      <c r="A4" s="294" t="s">
        <v>105</v>
      </c>
      <c r="B4" s="180"/>
      <c r="C4" s="180"/>
      <c r="D4" s="180"/>
      <c r="E4" s="180"/>
      <c r="F4" s="181" t="s">
        <v>0</v>
      </c>
      <c r="G4" s="180"/>
      <c r="H4" s="182"/>
      <c r="I4" s="183"/>
      <c r="J4" s="182"/>
      <c r="K4" s="182"/>
      <c r="L4" s="182"/>
      <c r="M4" s="182"/>
      <c r="N4" s="184"/>
      <c r="O4" s="184"/>
    </row>
    <row r="5" spans="1:15" s="7" customFormat="1" ht="22.5" customHeight="1">
      <c r="A5" s="185"/>
      <c r="B5" s="307" t="s">
        <v>115</v>
      </c>
      <c r="C5" s="186"/>
      <c r="D5" s="186"/>
      <c r="E5" s="186"/>
      <c r="F5" s="186"/>
      <c r="G5" s="186"/>
      <c r="H5" s="187"/>
      <c r="I5" s="188"/>
      <c r="J5" s="187"/>
      <c r="K5" s="187"/>
      <c r="L5" s="187"/>
      <c r="M5" s="187"/>
      <c r="N5" s="184"/>
      <c r="O5" s="184"/>
    </row>
    <row r="6" spans="1:15" s="7" customFormat="1" ht="16.5" customHeight="1">
      <c r="A6" s="185"/>
      <c r="B6" s="307" t="s">
        <v>116</v>
      </c>
      <c r="C6" s="302"/>
      <c r="D6" s="307" t="s">
        <v>114</v>
      </c>
      <c r="E6" s="307"/>
      <c r="F6" s="186"/>
      <c r="G6" s="375"/>
      <c r="H6" s="375"/>
      <c r="I6" s="375"/>
      <c r="J6" s="375"/>
      <c r="K6" s="375"/>
      <c r="L6" s="307"/>
      <c r="N6" s="370" t="s">
        <v>142</v>
      </c>
      <c r="O6" s="312"/>
    </row>
    <row r="7" spans="1:15" s="7" customFormat="1" ht="16.5" customHeight="1">
      <c r="A7" s="243"/>
      <c r="B7" s="307" t="s">
        <v>117</v>
      </c>
      <c r="C7" s="302"/>
      <c r="D7" s="307" t="s">
        <v>118</v>
      </c>
      <c r="E7" s="307"/>
      <c r="F7" s="186"/>
      <c r="G7" s="375"/>
      <c r="H7" s="375"/>
      <c r="I7" s="375"/>
      <c r="J7" s="375"/>
      <c r="K7" s="375"/>
      <c r="L7" s="307"/>
      <c r="N7" s="370" t="s">
        <v>143</v>
      </c>
      <c r="O7" s="312"/>
    </row>
    <row r="8" spans="1:15" s="7" customFormat="1" ht="7.5" customHeight="1">
      <c r="A8" s="243"/>
      <c r="B8" s="186"/>
      <c r="C8" s="186"/>
      <c r="D8" s="186"/>
      <c r="E8" s="186"/>
      <c r="F8" s="186"/>
      <c r="G8" s="186"/>
      <c r="H8" s="187"/>
      <c r="I8" s="188"/>
      <c r="J8" s="187"/>
      <c r="K8" s="187"/>
      <c r="L8" s="187"/>
      <c r="M8" s="187"/>
      <c r="N8" s="184"/>
      <c r="O8" s="184"/>
    </row>
    <row r="9" spans="1:15" s="7" customFormat="1" ht="16.5" customHeight="1">
      <c r="A9" s="185" t="s">
        <v>0</v>
      </c>
      <c r="B9" s="302" t="s">
        <v>110</v>
      </c>
      <c r="C9" s="245"/>
      <c r="D9" s="256"/>
      <c r="E9" s="246"/>
      <c r="F9" s="247" t="s">
        <v>0</v>
      </c>
      <c r="G9" s="246"/>
      <c r="H9" s="246"/>
      <c r="I9" s="222"/>
      <c r="J9" s="222"/>
      <c r="K9" s="306"/>
      <c r="L9" s="306"/>
      <c r="M9" s="306"/>
      <c r="N9" s="221"/>
      <c r="O9" s="184"/>
    </row>
    <row r="10" spans="1:15" s="7" customFormat="1" ht="19.5" customHeight="1">
      <c r="A10" s="180"/>
      <c r="B10" s="304" t="s">
        <v>112</v>
      </c>
      <c r="C10" s="248"/>
      <c r="D10" s="248"/>
      <c r="E10" s="248"/>
      <c r="F10" s="248"/>
      <c r="G10" s="248"/>
      <c r="H10" s="249"/>
      <c r="I10" s="183"/>
      <c r="J10" s="182"/>
      <c r="K10" s="182"/>
      <c r="L10" s="182"/>
      <c r="M10" s="182"/>
      <c r="N10" s="184"/>
      <c r="O10" s="184"/>
    </row>
    <row r="11" spans="1:13" s="7" customFormat="1" ht="18">
      <c r="A11" s="186"/>
      <c r="B11" s="302" t="s">
        <v>111</v>
      </c>
      <c r="C11" s="245"/>
      <c r="D11" s="245"/>
      <c r="E11" s="245"/>
      <c r="F11" s="257"/>
      <c r="G11" s="257"/>
      <c r="H11" s="309"/>
      <c r="I11" s="332"/>
      <c r="J11" s="303"/>
      <c r="K11" s="311"/>
      <c r="L11" s="311"/>
      <c r="M11" s="311"/>
    </row>
    <row r="12" spans="1:15" s="7" customFormat="1" ht="12" customHeight="1">
      <c r="A12" s="186"/>
      <c r="B12" s="303" t="s">
        <v>113</v>
      </c>
      <c r="C12" s="245"/>
      <c r="D12" s="245"/>
      <c r="E12" s="245"/>
      <c r="F12" s="245"/>
      <c r="G12" s="245"/>
      <c r="I12" s="189"/>
      <c r="J12" s="303"/>
      <c r="K12" s="453" t="s">
        <v>3</v>
      </c>
      <c r="L12" s="353"/>
      <c r="M12" s="453" t="s">
        <v>138</v>
      </c>
      <c r="N12" s="453"/>
      <c r="O12" s="453"/>
    </row>
    <row r="13" spans="1:15" s="7" customFormat="1" ht="10.5" customHeight="1">
      <c r="A13" s="185" t="s">
        <v>0</v>
      </c>
      <c r="C13" s="245"/>
      <c r="D13" s="245"/>
      <c r="E13" s="245"/>
      <c r="F13" s="329"/>
      <c r="G13" s="330"/>
      <c r="H13" s="331"/>
      <c r="J13" s="190" t="s">
        <v>0</v>
      </c>
      <c r="K13" s="453"/>
      <c r="L13" s="353"/>
      <c r="M13" s="453"/>
      <c r="N13" s="453"/>
      <c r="O13" s="453"/>
    </row>
    <row r="14" spans="1:15" s="24" customFormat="1" ht="16.5" customHeight="1">
      <c r="A14" s="185" t="s">
        <v>0</v>
      </c>
      <c r="B14" s="302" t="s">
        <v>106</v>
      </c>
      <c r="C14" s="245"/>
      <c r="D14" s="256"/>
      <c r="E14" s="246"/>
      <c r="F14" s="247" t="s">
        <v>0</v>
      </c>
      <c r="G14" s="246"/>
      <c r="H14" s="246"/>
      <c r="I14" s="222"/>
      <c r="J14" s="191" t="s">
        <v>0</v>
      </c>
      <c r="K14" s="353" t="s">
        <v>26</v>
      </c>
      <c r="L14" s="338"/>
      <c r="M14" s="353" t="s">
        <v>139</v>
      </c>
      <c r="O14" s="338"/>
    </row>
    <row r="15" spans="1:9" s="24" customFormat="1" ht="16.5" customHeight="1">
      <c r="A15" s="244"/>
      <c r="B15" s="304" t="s">
        <v>109</v>
      </c>
      <c r="C15" s="250"/>
      <c r="D15" s="250"/>
      <c r="E15" s="250"/>
      <c r="F15" s="250"/>
      <c r="G15" s="250"/>
      <c r="H15" s="251"/>
      <c r="I15" s="194"/>
    </row>
    <row r="16" spans="10:15" s="9" customFormat="1" ht="11.25" customHeight="1">
      <c r="J16" s="193"/>
      <c r="K16" s="193"/>
      <c r="L16" s="193"/>
      <c r="M16" s="193"/>
      <c r="N16" s="195"/>
      <c r="O16" s="195"/>
    </row>
    <row r="17" spans="1:15" s="7" customFormat="1" ht="16.5" customHeight="1">
      <c r="A17" s="185" t="s">
        <v>0</v>
      </c>
      <c r="B17" s="302" t="s">
        <v>107</v>
      </c>
      <c r="C17" s="245"/>
      <c r="D17" s="245"/>
      <c r="E17" s="245"/>
      <c r="F17" s="245"/>
      <c r="G17" s="245"/>
      <c r="H17" s="252"/>
      <c r="I17" s="188"/>
      <c r="J17" s="187"/>
      <c r="K17" s="187" t="s">
        <v>0</v>
      </c>
      <c r="L17" s="187"/>
      <c r="M17" s="187"/>
      <c r="N17" s="184"/>
      <c r="O17" s="184"/>
    </row>
    <row r="18" spans="1:15" s="7" customFormat="1" ht="15.75" customHeight="1">
      <c r="A18" s="186"/>
      <c r="B18" s="305" t="s">
        <v>108</v>
      </c>
      <c r="C18" s="248"/>
      <c r="D18" s="248"/>
      <c r="E18" s="248"/>
      <c r="F18" s="310"/>
      <c r="G18" s="254" t="s">
        <v>0</v>
      </c>
      <c r="H18" s="246"/>
      <c r="I18" s="222"/>
      <c r="J18" s="222"/>
      <c r="K18" s="306"/>
      <c r="L18" s="187"/>
      <c r="M18" s="187"/>
      <c r="N18" s="184"/>
      <c r="O18" s="184"/>
    </row>
    <row r="19" spans="1:15" s="7" customFormat="1" ht="4.5" customHeight="1">
      <c r="A19" s="186"/>
      <c r="B19" s="305"/>
      <c r="C19" s="248"/>
      <c r="D19" s="248"/>
      <c r="E19" s="248"/>
      <c r="F19" s="253"/>
      <c r="G19" s="255"/>
      <c r="H19" s="256"/>
      <c r="I19" s="196"/>
      <c r="J19" s="196"/>
      <c r="K19" s="187"/>
      <c r="L19" s="187"/>
      <c r="M19" s="187"/>
      <c r="N19" s="184"/>
      <c r="O19" s="184"/>
    </row>
    <row r="20" spans="1:15" s="7" customFormat="1" ht="16.5" customHeight="1">
      <c r="A20" s="185" t="s">
        <v>0</v>
      </c>
      <c r="B20" s="302" t="s">
        <v>124</v>
      </c>
      <c r="C20" s="245"/>
      <c r="D20" s="245"/>
      <c r="E20" s="245"/>
      <c r="F20" s="245"/>
      <c r="G20" s="245"/>
      <c r="H20" s="252"/>
      <c r="I20" s="188"/>
      <c r="J20" s="187"/>
      <c r="K20" s="187"/>
      <c r="L20" s="187"/>
      <c r="M20" s="187"/>
      <c r="N20" s="184"/>
      <c r="O20" s="184"/>
    </row>
    <row r="21" spans="1:16" s="7" customFormat="1" ht="1.5" customHeight="1">
      <c r="A21" s="235"/>
      <c r="B21" s="236"/>
      <c r="C21" s="257"/>
      <c r="D21" s="257"/>
      <c r="E21" s="257"/>
      <c r="F21" s="257"/>
      <c r="G21" s="257"/>
      <c r="H21" s="258"/>
      <c r="I21" s="220"/>
      <c r="J21" s="219"/>
      <c r="K21" s="219"/>
      <c r="L21" s="219"/>
      <c r="M21" s="219"/>
      <c r="N21" s="221"/>
      <c r="O21" s="221"/>
      <c r="P21" s="309"/>
    </row>
    <row r="22" spans="1:15" s="23" customFormat="1" ht="14.25" customHeight="1">
      <c r="A22" s="239" t="s">
        <v>120</v>
      </c>
      <c r="B22" s="237"/>
      <c r="C22" s="186"/>
      <c r="D22" s="186"/>
      <c r="E22" s="186"/>
      <c r="F22" s="218"/>
      <c r="G22" s="186"/>
      <c r="H22" s="186"/>
      <c r="I22" s="186"/>
      <c r="J22" s="186"/>
      <c r="K22" s="186"/>
      <c r="L22" s="186"/>
      <c r="M22" s="186"/>
      <c r="N22" s="202"/>
      <c r="O22" s="202"/>
    </row>
    <row r="23" spans="1:15" s="20" customFormat="1" ht="14.25" customHeight="1">
      <c r="A23" s="342" t="s">
        <v>27</v>
      </c>
      <c r="B23" s="318"/>
      <c r="C23" s="319"/>
      <c r="D23" s="319"/>
      <c r="E23" s="319"/>
      <c r="F23" s="320"/>
      <c r="G23" s="319"/>
      <c r="H23" s="319"/>
      <c r="I23" s="319"/>
      <c r="J23" s="319"/>
      <c r="K23" s="319"/>
      <c r="L23" s="319"/>
      <c r="M23" s="319"/>
      <c r="N23" s="321"/>
      <c r="O23" s="321"/>
    </row>
    <row r="24" spans="1:15" s="19" customFormat="1" ht="14.25" customHeight="1">
      <c r="A24" s="343" t="s">
        <v>28</v>
      </c>
      <c r="B24" s="216"/>
      <c r="C24" s="192"/>
      <c r="D24" s="192"/>
      <c r="E24" s="192"/>
      <c r="F24" s="217"/>
      <c r="G24" s="192"/>
      <c r="H24" s="192"/>
      <c r="I24" s="192"/>
      <c r="J24" s="192"/>
      <c r="K24" s="192"/>
      <c r="L24" s="192"/>
      <c r="M24" s="192"/>
      <c r="N24" s="179"/>
      <c r="O24" s="179"/>
    </row>
    <row r="25" spans="1:16" s="20" customFormat="1" ht="14.25" customHeight="1">
      <c r="A25" s="340" t="s">
        <v>122</v>
      </c>
      <c r="B25" s="333"/>
      <c r="C25" s="334"/>
      <c r="D25" s="341" t="s">
        <v>123</v>
      </c>
      <c r="E25" s="334"/>
      <c r="F25" s="334"/>
      <c r="G25" s="334"/>
      <c r="H25" s="336"/>
      <c r="I25" s="341"/>
      <c r="J25" s="349"/>
      <c r="K25" s="351" t="s">
        <v>141</v>
      </c>
      <c r="L25" s="351"/>
      <c r="M25" s="351"/>
      <c r="N25" s="350"/>
      <c r="O25" s="350"/>
      <c r="P25" s="339"/>
    </row>
    <row r="26" spans="1:15" s="19" customFormat="1" ht="12.75" customHeight="1">
      <c r="A26" s="241"/>
      <c r="B26" s="241" t="s">
        <v>1</v>
      </c>
      <c r="C26" s="335"/>
      <c r="D26" s="242"/>
      <c r="E26" s="241" t="s">
        <v>1</v>
      </c>
      <c r="F26" s="241"/>
      <c r="G26" s="242"/>
      <c r="H26" s="204"/>
      <c r="I26" s="337"/>
      <c r="J26" s="203"/>
      <c r="K26" s="203" t="s">
        <v>1</v>
      </c>
      <c r="L26" s="203"/>
      <c r="M26" s="203"/>
      <c r="N26" s="205"/>
      <c r="O26" s="205"/>
    </row>
    <row r="27" spans="1:15" s="19" customFormat="1" ht="12.75" customHeight="1">
      <c r="A27" s="241"/>
      <c r="B27" s="241"/>
      <c r="C27" s="242"/>
      <c r="D27" s="242"/>
      <c r="E27" s="241"/>
      <c r="F27" s="241"/>
      <c r="G27" s="242"/>
      <c r="H27" s="204"/>
      <c r="I27" s="204"/>
      <c r="J27" s="203"/>
      <c r="K27" s="203"/>
      <c r="L27" s="203"/>
      <c r="M27" s="203"/>
      <c r="N27" s="205"/>
      <c r="O27" s="205"/>
    </row>
    <row r="28" spans="1:15" s="19" customFormat="1" ht="12.75" customHeight="1">
      <c r="A28" s="241"/>
      <c r="B28" s="241"/>
      <c r="C28" s="242"/>
      <c r="D28" s="242"/>
      <c r="E28" s="241"/>
      <c r="F28" s="241"/>
      <c r="G28" s="242"/>
      <c r="H28" s="204"/>
      <c r="I28" s="204"/>
      <c r="J28" s="203"/>
      <c r="K28" s="203"/>
      <c r="L28" s="203"/>
      <c r="M28" s="203"/>
      <c r="N28" s="205"/>
      <c r="O28" s="205"/>
    </row>
    <row r="29" spans="1:15" s="19" customFormat="1" ht="9" customHeight="1">
      <c r="A29" s="203"/>
      <c r="B29" s="203"/>
      <c r="C29" s="204"/>
      <c r="D29" s="204"/>
      <c r="E29" s="203"/>
      <c r="F29" s="203"/>
      <c r="G29" s="204"/>
      <c r="H29" s="204"/>
      <c r="I29" s="204"/>
      <c r="J29" s="203"/>
      <c r="K29" s="203"/>
      <c r="L29" s="203"/>
      <c r="M29" s="203"/>
      <c r="N29" s="205"/>
      <c r="O29" s="205"/>
    </row>
    <row r="30" spans="1:16" s="19" customFormat="1" ht="6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178"/>
      <c r="O30" s="178"/>
      <c r="P30" s="325"/>
    </row>
    <row r="31" spans="1:15" s="19" customFormat="1" ht="12" customHeight="1">
      <c r="A31" s="295" t="s">
        <v>103</v>
      </c>
      <c r="B31" s="197"/>
      <c r="C31" s="197"/>
      <c r="D31" s="198"/>
      <c r="E31" s="198"/>
      <c r="F31" s="199"/>
      <c r="G31" s="198"/>
      <c r="H31" s="228"/>
      <c r="I31" s="227"/>
      <c r="J31" s="198"/>
      <c r="K31" s="198"/>
      <c r="L31" s="198"/>
      <c r="M31" s="198"/>
      <c r="N31" s="200"/>
      <c r="O31" s="200"/>
    </row>
    <row r="32" spans="1:15" s="19" customFormat="1" ht="75" customHeight="1">
      <c r="A32" s="455"/>
      <c r="B32" s="460"/>
      <c r="C32" s="460"/>
      <c r="D32" s="460"/>
      <c r="E32" s="460"/>
      <c r="F32" s="460"/>
      <c r="G32" s="198"/>
      <c r="H32" s="455"/>
      <c r="I32" s="455"/>
      <c r="J32" s="455"/>
      <c r="K32" s="455"/>
      <c r="L32" s="455"/>
      <c r="M32" s="455"/>
      <c r="N32" s="455"/>
      <c r="O32" s="315"/>
    </row>
    <row r="33" spans="1:16" s="19" customFormat="1" ht="45.75" customHeight="1">
      <c r="A33" s="455"/>
      <c r="B33" s="461"/>
      <c r="C33" s="461"/>
      <c r="D33" s="461"/>
      <c r="E33" s="461"/>
      <c r="F33" s="461"/>
      <c r="G33" s="199"/>
      <c r="H33" s="455"/>
      <c r="I33" s="455"/>
      <c r="J33" s="455"/>
      <c r="K33" s="455"/>
      <c r="L33" s="455"/>
      <c r="M33" s="455"/>
      <c r="N33" s="455"/>
      <c r="O33" s="315"/>
      <c r="P33" s="325"/>
    </row>
    <row r="34" spans="1:15" s="10" customFormat="1" ht="26.25" customHeight="1">
      <c r="A34" s="344" t="s">
        <v>104</v>
      </c>
      <c r="B34" s="229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1"/>
      <c r="O34" s="231"/>
    </row>
    <row r="35" spans="1:15" s="21" customFormat="1" ht="16.5" customHeight="1">
      <c r="A35" s="415" t="s">
        <v>154</v>
      </c>
      <c r="B35" s="346" t="s">
        <v>144</v>
      </c>
      <c r="C35" s="207"/>
      <c r="D35" s="414"/>
      <c r="E35" s="366"/>
      <c r="F35" s="367"/>
      <c r="G35" s="368"/>
      <c r="H35" s="369" t="s">
        <v>0</v>
      </c>
      <c r="J35" s="345" t="s">
        <v>127</v>
      </c>
      <c r="K35" s="207"/>
      <c r="L35" s="207"/>
      <c r="M35" s="207"/>
      <c r="N35" s="207"/>
      <c r="O35" s="207"/>
    </row>
    <row r="36" spans="1:15" s="21" customFormat="1" ht="10.5" customHeight="1">
      <c r="A36" s="208"/>
      <c r="B36" s="34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</row>
    <row r="37" spans="1:15" s="21" customFormat="1" ht="16.5" customHeight="1">
      <c r="A37" s="185" t="s">
        <v>0</v>
      </c>
      <c r="B37" s="346" t="s">
        <v>145</v>
      </c>
      <c r="C37" s="207"/>
      <c r="D37" s="207"/>
      <c r="E37" s="376"/>
      <c r="F37" s="377" t="s">
        <v>0</v>
      </c>
      <c r="G37" s="378" t="s">
        <v>0</v>
      </c>
      <c r="H37" s="376"/>
      <c r="I37" s="376"/>
      <c r="J37" s="376"/>
      <c r="K37" s="348" t="s">
        <v>150</v>
      </c>
      <c r="L37" s="348"/>
      <c r="M37" s="348"/>
      <c r="N37" s="207"/>
      <c r="O37" s="207"/>
    </row>
    <row r="38" spans="1:15" s="21" customFormat="1" ht="10.5" customHeight="1">
      <c r="A38" s="31"/>
      <c r="B38" s="348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</row>
    <row r="39" spans="1:16" s="21" customFormat="1" ht="15" customHeight="1">
      <c r="A39" s="208" t="s">
        <v>0</v>
      </c>
      <c r="B39" s="346" t="s">
        <v>146</v>
      </c>
      <c r="C39" s="207"/>
      <c r="D39" s="207"/>
      <c r="E39" s="207"/>
      <c r="F39" s="377" t="s">
        <v>0</v>
      </c>
      <c r="G39" s="378"/>
      <c r="H39" s="379"/>
      <c r="I39" s="380"/>
      <c r="J39" s="376"/>
      <c r="K39" s="381" t="s">
        <v>0</v>
      </c>
      <c r="L39" s="381"/>
      <c r="M39" s="381"/>
      <c r="N39" s="376"/>
      <c r="O39" s="376"/>
      <c r="P39" s="382"/>
    </row>
    <row r="40" spans="1:15" s="21" customFormat="1" ht="2.25" customHeight="1">
      <c r="A40" s="31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</row>
    <row r="41" spans="1:15" s="21" customFormat="1" ht="12" customHeight="1">
      <c r="A41" s="354" t="s">
        <v>128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</row>
    <row r="42" spans="1:15" s="21" customFormat="1" ht="12.75" customHeight="1">
      <c r="A42" s="355" t="s">
        <v>38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8"/>
      <c r="O42" s="288"/>
    </row>
    <row r="43" spans="1:20" s="21" customFormat="1" ht="17.25" customHeight="1">
      <c r="A43" s="291" t="s">
        <v>129</v>
      </c>
      <c r="B43" s="201"/>
      <c r="C43" s="291"/>
      <c r="D43" s="359"/>
      <c r="E43" s="363" t="s">
        <v>134</v>
      </c>
      <c r="F43" s="459">
        <f>'F &amp; A Calculation'!O8</f>
        <v>0</v>
      </c>
      <c r="G43" s="459"/>
      <c r="H43" s="364" t="s">
        <v>135</v>
      </c>
      <c r="I43" s="361"/>
      <c r="J43" s="458">
        <f>'F &amp; A Calculation'!Q8</f>
        <v>0</v>
      </c>
      <c r="K43" s="458"/>
      <c r="L43" s="308" t="s">
        <v>151</v>
      </c>
      <c r="M43" s="287"/>
      <c r="N43" s="454">
        <f>'F &amp; A Calculation'!S8</f>
        <v>0</v>
      </c>
      <c r="O43" s="454"/>
      <c r="Q43"/>
      <c r="R43"/>
      <c r="S43"/>
      <c r="T43"/>
    </row>
    <row r="44" spans="1:20" s="21" customFormat="1" ht="18.75" customHeight="1">
      <c r="A44" s="291" t="s">
        <v>130</v>
      </c>
      <c r="B44" s="201"/>
      <c r="C44" s="291"/>
      <c r="D44" s="359"/>
      <c r="E44" s="363" t="s">
        <v>134</v>
      </c>
      <c r="F44" s="459">
        <f>'F &amp; A Calculation'!O9</f>
        <v>0</v>
      </c>
      <c r="G44" s="459"/>
      <c r="H44" s="364" t="s">
        <v>135</v>
      </c>
      <c r="I44" s="361"/>
      <c r="J44" s="458">
        <f>'F &amp; A Calculation'!Q9</f>
        <v>0</v>
      </c>
      <c r="K44" s="458"/>
      <c r="L44" s="308" t="s">
        <v>151</v>
      </c>
      <c r="M44" s="287"/>
      <c r="N44" s="454">
        <f>'F &amp; A Calculation'!S9</f>
        <v>0</v>
      </c>
      <c r="O44" s="454"/>
      <c r="Q44"/>
      <c r="R44"/>
      <c r="S44"/>
      <c r="T44"/>
    </row>
    <row r="45" spans="1:20" s="21" customFormat="1" ht="18.75" customHeight="1">
      <c r="A45" s="291" t="s">
        <v>131</v>
      </c>
      <c r="B45" s="201"/>
      <c r="C45" s="291"/>
      <c r="D45" s="359"/>
      <c r="E45" s="363" t="s">
        <v>134</v>
      </c>
      <c r="F45" s="459">
        <f>'F &amp; A Calculation'!O10</f>
        <v>0</v>
      </c>
      <c r="G45" s="459"/>
      <c r="H45" s="364" t="s">
        <v>135</v>
      </c>
      <c r="I45" s="361"/>
      <c r="J45" s="458">
        <f>'F &amp; A Calculation'!Q10</f>
        <v>0</v>
      </c>
      <c r="K45" s="458"/>
      <c r="L45" s="308" t="s">
        <v>151</v>
      </c>
      <c r="M45" s="287"/>
      <c r="N45" s="454">
        <f>'F &amp; A Calculation'!S10</f>
        <v>0</v>
      </c>
      <c r="O45" s="454"/>
      <c r="Q45"/>
      <c r="R45"/>
      <c r="S45"/>
      <c r="T45"/>
    </row>
    <row r="46" spans="1:20" s="21" customFormat="1" ht="18.75" customHeight="1">
      <c r="A46" s="291" t="s">
        <v>132</v>
      </c>
      <c r="B46" s="201"/>
      <c r="C46" s="291"/>
      <c r="D46" s="359"/>
      <c r="E46" s="363" t="s">
        <v>134</v>
      </c>
      <c r="F46" s="459">
        <f>'F &amp; A Calculation'!O11</f>
        <v>0</v>
      </c>
      <c r="G46" s="459"/>
      <c r="H46" s="364" t="s">
        <v>135</v>
      </c>
      <c r="I46" s="361"/>
      <c r="J46" s="458">
        <f>'F &amp; A Calculation'!Q11</f>
        <v>0</v>
      </c>
      <c r="K46" s="458"/>
      <c r="L46" s="308" t="s">
        <v>151</v>
      </c>
      <c r="M46" s="287"/>
      <c r="N46" s="454">
        <f>'F &amp; A Calculation'!S11</f>
        <v>0</v>
      </c>
      <c r="O46" s="454"/>
      <c r="Q46"/>
      <c r="R46"/>
      <c r="S46"/>
      <c r="T46"/>
    </row>
    <row r="47" spans="1:20" s="21" customFormat="1" ht="18.75" customHeight="1" thickBot="1">
      <c r="A47" s="291" t="s">
        <v>133</v>
      </c>
      <c r="B47" s="201"/>
      <c r="C47" s="291"/>
      <c r="D47" s="359"/>
      <c r="E47" s="363" t="s">
        <v>134</v>
      </c>
      <c r="F47" s="459">
        <f>'F &amp; A Calculation'!O12</f>
        <v>0</v>
      </c>
      <c r="G47" s="459"/>
      <c r="H47" s="364" t="s">
        <v>135</v>
      </c>
      <c r="I47" s="361"/>
      <c r="J47" s="458">
        <f>'F &amp; A Calculation'!Q12</f>
        <v>0</v>
      </c>
      <c r="K47" s="458"/>
      <c r="L47" s="308" t="s">
        <v>151</v>
      </c>
      <c r="M47" s="287"/>
      <c r="N47" s="454">
        <f>'F &amp; A Calculation'!S12</f>
        <v>0</v>
      </c>
      <c r="O47" s="454"/>
      <c r="Q47"/>
      <c r="R47"/>
      <c r="S47"/>
      <c r="T47"/>
    </row>
    <row r="48" spans="1:20" s="21" customFormat="1" ht="16.5" customHeight="1" thickBot="1" thickTop="1">
      <c r="A48" s="289"/>
      <c r="B48" s="176"/>
      <c r="C48" s="289"/>
      <c r="D48" s="290"/>
      <c r="E48" s="290"/>
      <c r="F48" s="327"/>
      <c r="G48" s="291"/>
      <c r="H48" s="292"/>
      <c r="I48" s="328"/>
      <c r="J48" s="292"/>
      <c r="L48" s="308" t="s">
        <v>152</v>
      </c>
      <c r="M48" s="287"/>
      <c r="N48" s="456">
        <f>'F &amp; A Calculation'!S13</f>
        <v>0</v>
      </c>
      <c r="O48" s="457"/>
      <c r="Q48"/>
      <c r="R48"/>
      <c r="S48"/>
      <c r="T48"/>
    </row>
    <row r="49" spans="1:20" s="21" customFormat="1" ht="12.75" customHeight="1" thickTop="1">
      <c r="A49" s="289"/>
      <c r="B49" s="176"/>
      <c r="C49" s="289"/>
      <c r="D49" s="290"/>
      <c r="E49" s="290"/>
      <c r="F49" s="327"/>
      <c r="G49" s="291"/>
      <c r="H49" s="292"/>
      <c r="I49" s="328"/>
      <c r="J49" s="292"/>
      <c r="N49" s="290"/>
      <c r="O49" s="293"/>
      <c r="Q49"/>
      <c r="R49"/>
      <c r="S49"/>
      <c r="T49"/>
    </row>
    <row r="50" spans="1:20" s="21" customFormat="1" ht="11.25" customHeight="1">
      <c r="A50" s="289"/>
      <c r="B50" s="176"/>
      <c r="C50" s="289"/>
      <c r="D50" s="290"/>
      <c r="E50" s="290"/>
      <c r="F50" s="327"/>
      <c r="G50" s="291"/>
      <c r="H50" s="292"/>
      <c r="I50" s="328"/>
      <c r="J50" s="292"/>
      <c r="K50" s="292"/>
      <c r="L50" s="292"/>
      <c r="M50" s="292"/>
      <c r="N50" s="293"/>
      <c r="O50" s="293"/>
      <c r="Q50"/>
      <c r="R50"/>
      <c r="S50"/>
      <c r="T50"/>
    </row>
    <row r="51" spans="1:15" s="21" customFormat="1" ht="18" customHeight="1">
      <c r="A51" s="356" t="s">
        <v>29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</row>
    <row r="52" spans="1:15" s="21" customFormat="1" ht="17.25" customHeight="1">
      <c r="A52" s="185" t="s">
        <v>0</v>
      </c>
      <c r="B52" s="372" t="s">
        <v>147</v>
      </c>
      <c r="C52" s="206"/>
      <c r="D52" s="185"/>
      <c r="E52" s="416" t="s">
        <v>155</v>
      </c>
      <c r="F52" s="374" t="s">
        <v>30</v>
      </c>
      <c r="G52" s="206"/>
      <c r="H52" s="206"/>
      <c r="I52" s="206"/>
      <c r="J52" s="185" t="s">
        <v>0</v>
      </c>
      <c r="K52" s="356" t="s">
        <v>137</v>
      </c>
      <c r="L52" s="372"/>
      <c r="M52" s="356"/>
      <c r="N52" s="206"/>
      <c r="O52" s="206"/>
    </row>
    <row r="53" spans="1:15" s="21" customFormat="1" ht="15" customHeight="1">
      <c r="A53" s="185" t="s">
        <v>0</v>
      </c>
      <c r="B53" s="373" t="s">
        <v>149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</row>
    <row r="54" spans="1:15" ht="16.5" customHeight="1">
      <c r="A54" s="371" t="s">
        <v>148</v>
      </c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17"/>
    </row>
    <row r="55" spans="1:15" ht="15" customHeight="1">
      <c r="A55" s="365" t="s">
        <v>126</v>
      </c>
      <c r="B55" s="210"/>
      <c r="C55" s="210"/>
      <c r="D55" s="296"/>
      <c r="E55" s="360" t="s">
        <v>140</v>
      </c>
      <c r="F55" s="288"/>
      <c r="G55" s="226"/>
      <c r="H55" s="210"/>
      <c r="I55" s="210"/>
      <c r="J55" s="210"/>
      <c r="K55" s="210"/>
      <c r="L55" s="210"/>
      <c r="M55" s="210"/>
      <c r="N55" s="210"/>
      <c r="O55" s="358"/>
    </row>
    <row r="56" spans="1:15" s="7" customFormat="1" ht="16.5" customHeight="1">
      <c r="A56" s="322" t="s">
        <v>125</v>
      </c>
      <c r="B56" s="223"/>
      <c r="C56" s="223"/>
      <c r="D56" s="224"/>
      <c r="E56" s="224"/>
      <c r="F56" s="323"/>
      <c r="G56" s="352" t="s">
        <v>31</v>
      </c>
      <c r="H56" s="224"/>
      <c r="I56" s="225"/>
      <c r="J56" s="225"/>
      <c r="K56" s="225"/>
      <c r="L56" s="225"/>
      <c r="M56" s="225"/>
      <c r="N56" s="324"/>
      <c r="O56" s="357" t="s">
        <v>136</v>
      </c>
    </row>
    <row r="57" spans="1:15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</sheetData>
  <sheetProtection/>
  <mergeCells count="21">
    <mergeCell ref="F46:G46"/>
    <mergeCell ref="F47:G47"/>
    <mergeCell ref="J47:K47"/>
    <mergeCell ref="N45:O45"/>
    <mergeCell ref="N46:O46"/>
    <mergeCell ref="N47:O47"/>
    <mergeCell ref="A32:F32"/>
    <mergeCell ref="A33:F33"/>
    <mergeCell ref="F43:G43"/>
    <mergeCell ref="F44:G44"/>
    <mergeCell ref="F45:G45"/>
    <mergeCell ref="K12:K13"/>
    <mergeCell ref="M12:O13"/>
    <mergeCell ref="N43:O43"/>
    <mergeCell ref="N44:O44"/>
    <mergeCell ref="H32:N33"/>
    <mergeCell ref="N48:O48"/>
    <mergeCell ref="J43:K43"/>
    <mergeCell ref="J44:K44"/>
    <mergeCell ref="J45:K45"/>
    <mergeCell ref="J46:K46"/>
  </mergeCells>
  <printOptions/>
  <pageMargins left="0.65" right="0.34" top="0.85" bottom="0.5" header="0" footer="0"/>
  <pageSetup blackAndWhite="1" fitToHeight="1" fitToWidth="1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PageLayoutView="0" workbookViewId="0" topLeftCell="A1">
      <selection activeCell="K37" sqref="K37"/>
    </sheetView>
  </sheetViews>
  <sheetFormatPr defaultColWidth="9.00390625" defaultRowHeight="12.75"/>
  <cols>
    <col min="1" max="1" width="5.125" style="0" customWidth="1"/>
    <col min="2" max="2" width="1.625" style="0" customWidth="1"/>
    <col min="3" max="3" width="13.25390625" style="0" customWidth="1"/>
    <col min="4" max="4" width="1.625" style="0" customWidth="1"/>
    <col min="5" max="5" width="11.625" style="29" bestFit="1" customWidth="1"/>
    <col min="6" max="6" width="1.625" style="0" customWidth="1"/>
    <col min="7" max="7" width="11.25390625" style="29" bestFit="1" customWidth="1"/>
    <col min="8" max="8" width="1.625" style="0" customWidth="1"/>
    <col min="9" max="9" width="7.25390625" style="29" customWidth="1"/>
    <col min="10" max="10" width="1.625" style="0" customWidth="1"/>
    <col min="11" max="11" width="10.75390625" style="29" customWidth="1"/>
    <col min="12" max="12" width="1.625" style="0" customWidth="1"/>
    <col min="13" max="13" width="14.00390625" style="29" bestFit="1" customWidth="1"/>
    <col min="14" max="14" width="1.625" style="0" customWidth="1"/>
    <col min="15" max="15" width="14.00390625" style="29" bestFit="1" customWidth="1"/>
    <col min="16" max="16" width="1.625" style="0" customWidth="1"/>
    <col min="17" max="17" width="10.50390625" style="0" bestFit="1" customWidth="1"/>
    <col min="18" max="18" width="1.625" style="0" customWidth="1"/>
    <col min="19" max="19" width="14.25390625" style="29" bestFit="1" customWidth="1"/>
  </cols>
  <sheetData>
    <row r="1" spans="1:19" ht="18" customHeight="1">
      <c r="A1" s="383" t="s">
        <v>153</v>
      </c>
      <c r="B1" s="384"/>
      <c r="C1" s="385"/>
      <c r="D1" s="385"/>
      <c r="E1" s="386"/>
      <c r="F1" s="385"/>
      <c r="G1" s="386"/>
      <c r="H1" s="385"/>
      <c r="I1" s="386"/>
      <c r="J1" s="385"/>
      <c r="K1" s="386"/>
      <c r="L1" s="385"/>
      <c r="M1" s="386"/>
      <c r="N1" s="385"/>
      <c r="O1" s="386"/>
      <c r="P1" s="385"/>
      <c r="Q1" s="385"/>
      <c r="R1" s="388"/>
      <c r="S1" s="388"/>
    </row>
    <row r="2" spans="1:19" ht="15">
      <c r="A2" s="385"/>
      <c r="B2" s="385"/>
      <c r="C2" s="385"/>
      <c r="D2" s="385"/>
      <c r="E2" s="386"/>
      <c r="F2" s="385"/>
      <c r="G2" s="386"/>
      <c r="H2" s="385"/>
      <c r="I2" s="386"/>
      <c r="J2" s="385"/>
      <c r="K2" s="386"/>
      <c r="L2" s="385"/>
      <c r="M2" s="386"/>
      <c r="N2" s="385"/>
      <c r="O2" s="386"/>
      <c r="P2" s="385"/>
      <c r="Q2" s="385"/>
      <c r="R2" s="385"/>
      <c r="S2" s="386"/>
    </row>
    <row r="3" spans="1:19" ht="15">
      <c r="A3" s="385"/>
      <c r="B3" s="385"/>
      <c r="C3" s="389" t="s">
        <v>158</v>
      </c>
      <c r="D3" s="385"/>
      <c r="E3" s="386"/>
      <c r="F3" s="385"/>
      <c r="G3" s="386"/>
      <c r="H3" s="385"/>
      <c r="I3" s="386"/>
      <c r="J3" s="385"/>
      <c r="K3" s="386"/>
      <c r="L3" s="385"/>
      <c r="M3" s="386"/>
      <c r="N3" s="385"/>
      <c r="O3" s="386"/>
      <c r="P3" s="385"/>
      <c r="Q3" s="385"/>
      <c r="R3" s="385"/>
      <c r="S3" s="386"/>
    </row>
    <row r="4" spans="1:19" ht="15">
      <c r="A4" s="385"/>
      <c r="B4" s="385"/>
      <c r="C4" s="385"/>
      <c r="D4" s="385"/>
      <c r="E4" s="386"/>
      <c r="F4" s="385"/>
      <c r="G4" s="386"/>
      <c r="H4" s="385"/>
      <c r="I4" s="386"/>
      <c r="J4" s="385"/>
      <c r="K4" s="386"/>
      <c r="L4" s="385"/>
      <c r="M4" s="386"/>
      <c r="N4" s="385"/>
      <c r="O4" s="390"/>
      <c r="P4" s="391"/>
      <c r="Q4" s="391"/>
      <c r="R4" s="391"/>
      <c r="S4" s="390"/>
    </row>
    <row r="5" spans="1:19" ht="16.5" customHeight="1">
      <c r="A5" s="385"/>
      <c r="B5" s="385"/>
      <c r="C5" s="385"/>
      <c r="D5" s="385"/>
      <c r="E5" s="392"/>
      <c r="F5" s="393"/>
      <c r="G5" s="462" t="s">
        <v>45</v>
      </c>
      <c r="H5" s="462"/>
      <c r="I5" s="462"/>
      <c r="J5" s="462"/>
      <c r="K5" s="462"/>
      <c r="L5" s="462"/>
      <c r="M5" s="462"/>
      <c r="N5" s="385"/>
      <c r="O5" s="386"/>
      <c r="P5" s="385"/>
      <c r="Q5" s="385"/>
      <c r="R5" s="385"/>
      <c r="S5" s="386"/>
    </row>
    <row r="6" spans="1:19" ht="48" customHeight="1">
      <c r="A6" s="394" t="s">
        <v>40</v>
      </c>
      <c r="B6" s="385"/>
      <c r="C6" s="394" t="s">
        <v>39</v>
      </c>
      <c r="D6" s="385"/>
      <c r="E6" s="395" t="s">
        <v>50</v>
      </c>
      <c r="F6" s="396"/>
      <c r="G6" s="397" t="s">
        <v>44</v>
      </c>
      <c r="H6" s="398"/>
      <c r="I6" s="397" t="s">
        <v>41</v>
      </c>
      <c r="J6" s="399"/>
      <c r="K6" s="397" t="s">
        <v>43</v>
      </c>
      <c r="L6" s="399"/>
      <c r="M6" s="397" t="s">
        <v>47</v>
      </c>
      <c r="N6" s="396"/>
      <c r="O6" s="395" t="s">
        <v>46</v>
      </c>
      <c r="P6" s="400"/>
      <c r="Q6" s="401" t="s">
        <v>48</v>
      </c>
      <c r="R6" s="400"/>
      <c r="S6" s="395" t="s">
        <v>49</v>
      </c>
    </row>
    <row r="7" spans="1:19" ht="15">
      <c r="A7" s="385"/>
      <c r="B7" s="385"/>
      <c r="C7" s="385"/>
      <c r="D7" s="385"/>
      <c r="E7" s="386"/>
      <c r="F7" s="385"/>
      <c r="G7" s="402"/>
      <c r="H7" s="403"/>
      <c r="I7" s="402"/>
      <c r="J7" s="403"/>
      <c r="K7" s="402"/>
      <c r="L7" s="403"/>
      <c r="M7" s="402"/>
      <c r="N7" s="385"/>
      <c r="O7" s="386"/>
      <c r="P7" s="385"/>
      <c r="Q7" s="385"/>
      <c r="R7" s="385"/>
      <c r="S7" s="386"/>
    </row>
    <row r="8" spans="1:19" ht="15.75" customHeight="1">
      <c r="A8" s="385" t="s">
        <v>32</v>
      </c>
      <c r="B8" s="385"/>
      <c r="C8" s="385"/>
      <c r="D8" s="385"/>
      <c r="E8" s="386">
        <f>ENTRBUD!C17</f>
        <v>0</v>
      </c>
      <c r="F8" s="404" t="s">
        <v>42</v>
      </c>
      <c r="G8" s="402">
        <f>FIRSTBUD!I19</f>
        <v>0</v>
      </c>
      <c r="H8" s="405" t="s">
        <v>42</v>
      </c>
      <c r="I8" s="402">
        <f>SUM(FIRSTBUD!I29:I30)</f>
        <v>0</v>
      </c>
      <c r="J8" s="405" t="s">
        <v>42</v>
      </c>
      <c r="K8" s="402">
        <v>0</v>
      </c>
      <c r="L8" s="405" t="s">
        <v>42</v>
      </c>
      <c r="M8" s="402">
        <v>0</v>
      </c>
      <c r="N8" s="404" t="s">
        <v>4</v>
      </c>
      <c r="O8" s="386">
        <f>E8-G8-I8-M8-K8</f>
        <v>0</v>
      </c>
      <c r="P8" s="385" t="s">
        <v>2</v>
      </c>
      <c r="Q8" s="406"/>
      <c r="R8" s="407" t="s">
        <v>4</v>
      </c>
      <c r="S8" s="386">
        <f>ROUND((O8*Q8),0)</f>
        <v>0</v>
      </c>
    </row>
    <row r="9" spans="1:19" ht="15.75" customHeight="1">
      <c r="A9" s="385" t="s">
        <v>33</v>
      </c>
      <c r="B9" s="385"/>
      <c r="C9" s="385"/>
      <c r="D9" s="385"/>
      <c r="E9" s="386">
        <f>ENTRBUD!D17</f>
        <v>0</v>
      </c>
      <c r="F9" s="404" t="s">
        <v>42</v>
      </c>
      <c r="G9" s="402">
        <f>ENTRBUD!D10</f>
        <v>0</v>
      </c>
      <c r="H9" s="405" t="s">
        <v>42</v>
      </c>
      <c r="I9" s="402">
        <f>SUM(ENTRBUD!D13:D14)</f>
        <v>0</v>
      </c>
      <c r="J9" s="405" t="s">
        <v>42</v>
      </c>
      <c r="K9" s="402">
        <v>0</v>
      </c>
      <c r="L9" s="405" t="s">
        <v>42</v>
      </c>
      <c r="M9" s="417">
        <v>0</v>
      </c>
      <c r="N9" s="404" t="s">
        <v>4</v>
      </c>
      <c r="O9" s="386">
        <f>E9-G9-I9-M9-K9</f>
        <v>0</v>
      </c>
      <c r="P9" s="385" t="s">
        <v>2</v>
      </c>
      <c r="Q9" s="406"/>
      <c r="R9" s="407" t="s">
        <v>4</v>
      </c>
      <c r="S9" s="386">
        <f>ROUND((O9*Q9),0)</f>
        <v>0</v>
      </c>
    </row>
    <row r="10" spans="1:19" ht="15.75" customHeight="1">
      <c r="A10" s="385" t="s">
        <v>34</v>
      </c>
      <c r="B10" s="385"/>
      <c r="C10" s="385"/>
      <c r="D10" s="385"/>
      <c r="E10" s="386">
        <f>ENTRBUD!E17</f>
        <v>0</v>
      </c>
      <c r="F10" s="404" t="s">
        <v>42</v>
      </c>
      <c r="G10" s="402">
        <f>ENTRBUD!E10</f>
        <v>0</v>
      </c>
      <c r="H10" s="405" t="s">
        <v>42</v>
      </c>
      <c r="I10" s="402">
        <f>SUM(ENTRBUD!E13:E14)</f>
        <v>0</v>
      </c>
      <c r="J10" s="405" t="s">
        <v>42</v>
      </c>
      <c r="K10" s="402">
        <v>0</v>
      </c>
      <c r="L10" s="405" t="s">
        <v>42</v>
      </c>
      <c r="M10" s="402">
        <v>0</v>
      </c>
      <c r="N10" s="404" t="s">
        <v>4</v>
      </c>
      <c r="O10" s="386">
        <f>E10-G10-I10-M10-K10</f>
        <v>0</v>
      </c>
      <c r="P10" s="385" t="s">
        <v>2</v>
      </c>
      <c r="Q10" s="406"/>
      <c r="R10" s="407" t="s">
        <v>4</v>
      </c>
      <c r="S10" s="386">
        <f>ROUND((O10*Q10),0)</f>
        <v>0</v>
      </c>
    </row>
    <row r="11" spans="1:19" ht="15.75" customHeight="1">
      <c r="A11" s="385" t="s">
        <v>35</v>
      </c>
      <c r="B11" s="385"/>
      <c r="C11" s="385"/>
      <c r="D11" s="385"/>
      <c r="E11" s="386">
        <f>ENTRBUD!F17</f>
        <v>0</v>
      </c>
      <c r="F11" s="404" t="s">
        <v>42</v>
      </c>
      <c r="G11" s="402">
        <f>ENTRBUD!F10</f>
        <v>0</v>
      </c>
      <c r="H11" s="405" t="s">
        <v>42</v>
      </c>
      <c r="I11" s="402">
        <f>SUM(ENTRBUD!F13:F14)</f>
        <v>0</v>
      </c>
      <c r="J11" s="405" t="s">
        <v>42</v>
      </c>
      <c r="K11" s="402">
        <v>0</v>
      </c>
      <c r="L11" s="405" t="s">
        <v>42</v>
      </c>
      <c r="M11" s="402">
        <v>0</v>
      </c>
      <c r="N11" s="404" t="s">
        <v>4</v>
      </c>
      <c r="O11" s="386">
        <f>E11-G11-I11-M11-K11</f>
        <v>0</v>
      </c>
      <c r="P11" s="385" t="s">
        <v>2</v>
      </c>
      <c r="Q11" s="406"/>
      <c r="R11" s="407" t="s">
        <v>4</v>
      </c>
      <c r="S11" s="386">
        <f>ROUND((O11*Q11),0)</f>
        <v>0</v>
      </c>
    </row>
    <row r="12" spans="1:19" ht="15.75" customHeight="1">
      <c r="A12" s="385" t="s">
        <v>36</v>
      </c>
      <c r="B12" s="385"/>
      <c r="C12" s="385"/>
      <c r="D12" s="385"/>
      <c r="E12" s="387">
        <f>ENTRBUD!G17</f>
        <v>0</v>
      </c>
      <c r="F12" s="404" t="s">
        <v>42</v>
      </c>
      <c r="G12" s="408">
        <f>ENTRBUD!G10</f>
        <v>0</v>
      </c>
      <c r="H12" s="405" t="s">
        <v>42</v>
      </c>
      <c r="I12" s="408">
        <f>SUM(ENTRBUD!G13:G14)</f>
        <v>0</v>
      </c>
      <c r="J12" s="405" t="s">
        <v>42</v>
      </c>
      <c r="K12" s="408">
        <f>0</f>
        <v>0</v>
      </c>
      <c r="L12" s="405" t="s">
        <v>42</v>
      </c>
      <c r="M12" s="408">
        <v>0</v>
      </c>
      <c r="N12" s="404" t="s">
        <v>4</v>
      </c>
      <c r="O12" s="387">
        <f>E12-G12-I12-M12-K12</f>
        <v>0</v>
      </c>
      <c r="P12" s="385" t="s">
        <v>2</v>
      </c>
      <c r="Q12" s="406"/>
      <c r="R12" s="407" t="s">
        <v>4</v>
      </c>
      <c r="S12" s="387">
        <f>ROUND((O12*Q12),0)</f>
        <v>0</v>
      </c>
    </row>
    <row r="13" spans="1:19" ht="15">
      <c r="A13" s="385"/>
      <c r="B13" s="385"/>
      <c r="C13" s="385" t="s">
        <v>37</v>
      </c>
      <c r="D13" s="385"/>
      <c r="E13" s="409">
        <f>SUM(E8:E12)</f>
        <v>0</v>
      </c>
      <c r="F13" s="385"/>
      <c r="G13" s="410">
        <f>SUM(G8:G12)</f>
        <v>0</v>
      </c>
      <c r="H13" s="403"/>
      <c r="I13" s="410">
        <f>SUM(I8:I12)</f>
        <v>0</v>
      </c>
      <c r="J13" s="403"/>
      <c r="K13" s="410">
        <f>SUM(K8:K12)</f>
        <v>0</v>
      </c>
      <c r="L13" s="403"/>
      <c r="M13" s="410">
        <f>SUM(M8:M12)</f>
        <v>0</v>
      </c>
      <c r="N13" s="385"/>
      <c r="O13" s="409">
        <f>SUM(O8:O12)</f>
        <v>0</v>
      </c>
      <c r="P13" s="385"/>
      <c r="Q13" s="385"/>
      <c r="R13" s="385"/>
      <c r="S13" s="409">
        <f>SUM(S8:S12)</f>
        <v>0</v>
      </c>
    </row>
    <row r="14" spans="1:19" ht="15">
      <c r="A14" s="385"/>
      <c r="B14" s="385"/>
      <c r="C14" s="385"/>
      <c r="D14" s="385"/>
      <c r="E14" s="386"/>
      <c r="F14" s="385"/>
      <c r="G14" s="387"/>
      <c r="H14" s="385"/>
      <c r="I14" s="386"/>
      <c r="J14" s="385"/>
      <c r="K14" s="386"/>
      <c r="L14" s="385"/>
      <c r="M14" s="386"/>
      <c r="N14" s="385"/>
      <c r="O14" s="386"/>
      <c r="P14" s="385"/>
      <c r="Q14" s="385"/>
      <c r="R14" s="385"/>
      <c r="S14" s="386"/>
    </row>
    <row r="15" spans="1:14" ht="15.75">
      <c r="A15" s="27"/>
      <c r="B15" s="27"/>
      <c r="C15" s="27"/>
      <c r="D15" s="27"/>
      <c r="E15" s="28"/>
      <c r="F15" s="27"/>
      <c r="G15" s="28"/>
      <c r="H15" s="27"/>
      <c r="I15" s="28"/>
      <c r="J15" s="27"/>
      <c r="K15" s="28"/>
      <c r="L15" s="27"/>
      <c r="M15" s="28"/>
      <c r="N15" s="27"/>
    </row>
    <row r="16" spans="1:14" ht="15.75">
      <c r="A16" s="27"/>
      <c r="B16" s="27"/>
      <c r="C16" s="27"/>
      <c r="D16" s="27"/>
      <c r="E16" s="28"/>
      <c r="F16" s="27"/>
      <c r="G16" s="30"/>
      <c r="H16" s="27"/>
      <c r="I16" s="28"/>
      <c r="J16" s="27"/>
      <c r="K16" s="28"/>
      <c r="L16" s="27"/>
      <c r="M16" s="28"/>
      <c r="N16" s="27"/>
    </row>
    <row r="17" spans="1:14" ht="15.75">
      <c r="A17" s="27"/>
      <c r="B17" s="27"/>
      <c r="C17" s="27"/>
      <c r="D17" s="27"/>
      <c r="E17" s="28"/>
      <c r="F17" s="27"/>
      <c r="G17" s="28"/>
      <c r="H17" s="27"/>
      <c r="I17" s="28"/>
      <c r="J17" s="27"/>
      <c r="K17" s="28"/>
      <c r="L17" s="27"/>
      <c r="M17" s="28"/>
      <c r="N17" s="27"/>
    </row>
    <row r="18" spans="1:14" ht="15.75">
      <c r="A18" s="27"/>
      <c r="B18" s="27"/>
      <c r="C18" s="27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</row>
    <row r="19" ht="12">
      <c r="E19" s="29">
        <f>SUM(E13,S13:S13)</f>
        <v>0</v>
      </c>
    </row>
  </sheetData>
  <sheetProtection/>
  <mergeCells count="1">
    <mergeCell ref="G5:M5"/>
  </mergeCells>
  <printOptions/>
  <pageMargins left="0.75" right="0.75" top="1" bottom="1" header="0.5" footer="0.5"/>
  <pageSetup blackAndWhite="1" fitToHeight="1" fitToWidth="1" horizontalDpi="600" verticalDpi="600" orientation="landscape" scale="89" r:id="rId3"/>
  <headerFooter alignWithMargins="0">
    <oddFooter>&amp;C&amp;"Arial,Regular"&amp;12Page 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PHS39895</dc:title>
  <dc:subject>NIH PHS398 FORMS</dc:subject>
  <dc:creator>David Hom</dc:creator>
  <cp:keywords/>
  <dc:description/>
  <cp:lastModifiedBy>lkropp</cp:lastModifiedBy>
  <cp:lastPrinted>2012-02-21T16:59:22Z</cp:lastPrinted>
  <dcterms:created xsi:type="dcterms:W3CDTF">1998-07-16T13:25:26Z</dcterms:created>
  <dcterms:modified xsi:type="dcterms:W3CDTF">2012-12-10T16:40:49Z</dcterms:modified>
  <cp:category/>
  <cp:version/>
  <cp:contentType/>
  <cp:contentStatus/>
</cp:coreProperties>
</file>